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550" activeTab="0"/>
  </bookViews>
  <sheets>
    <sheet name="УПИ" sheetId="1" r:id="rId1"/>
  </sheets>
  <definedNames/>
  <calcPr fullCalcOnLoad="1"/>
</workbook>
</file>

<file path=xl/sharedStrings.xml><?xml version="1.0" encoding="utf-8"?>
<sst xmlns="http://schemas.openxmlformats.org/spreadsheetml/2006/main" count="331" uniqueCount="184">
  <si>
    <t>Наименование</t>
  </si>
  <si>
    <t>м3</t>
  </si>
  <si>
    <t>м2</t>
  </si>
  <si>
    <t>мярка</t>
  </si>
  <si>
    <t>бр.</t>
  </si>
  <si>
    <t>По КС</t>
  </si>
  <si>
    <t xml:space="preserve">Част А  :  Благоустрояване </t>
  </si>
  <si>
    <t>Поз по</t>
  </si>
  <si>
    <t>ПСД</t>
  </si>
  <si>
    <t>без ДДС</t>
  </si>
  <si>
    <t>Допълнителен изкоп за оформяне легло</t>
  </si>
  <si>
    <t>Стойност 
в лева</t>
  </si>
  <si>
    <t>Ед.Цена 
в лева</t>
  </si>
  <si>
    <t>м.л.</t>
  </si>
  <si>
    <t>1.</t>
  </si>
  <si>
    <t>2.</t>
  </si>
  <si>
    <t>3.</t>
  </si>
  <si>
    <t>4.</t>
  </si>
  <si>
    <t>I.</t>
  </si>
  <si>
    <t>Алейна мрежа и площадки за отдих</t>
  </si>
  <si>
    <t>Щампован бетон D12 , марка В25, армиран със заварена скара 20/20см -N8</t>
  </si>
  <si>
    <t>Терен за паркинг</t>
  </si>
  <si>
    <t>Изкопни работи</t>
  </si>
  <si>
    <t>Полагане на бетонови бордюри върху подл.бетон</t>
  </si>
  <si>
    <t>Насип каменна фракция</t>
  </si>
  <si>
    <t>Валиране на насип с фракция-машинно</t>
  </si>
  <si>
    <t>м.см.</t>
  </si>
  <si>
    <t>II.</t>
  </si>
  <si>
    <t>Насипни работи  и валиране на легло, вкл.фракция - d = 30 см</t>
  </si>
  <si>
    <t>м.л</t>
  </si>
  <si>
    <t xml:space="preserve">Доставка и направа  кофраж за бетонови алеи и площадки </t>
  </si>
  <si>
    <t>Детска площадка за деца до 6 год.възраст</t>
  </si>
  <si>
    <t>Изкоп за бетонови фундаменти за съоръжения</t>
  </si>
  <si>
    <t xml:space="preserve">Бетонови фундаменти за съаръжения40/40/40 </t>
  </si>
  <si>
    <t>Изкоп за ударопоглъщаща настилка от дървен чипс</t>
  </si>
  <si>
    <t>Доставка и полагане на ударопоглъщаща настилка от дървен чипс</t>
  </si>
  <si>
    <t>IV.</t>
  </si>
  <si>
    <t>Детска площадка за деца от 6  до 12 год.възраст</t>
  </si>
  <si>
    <t xml:space="preserve">Коли-  чество </t>
  </si>
  <si>
    <t>Доставка и монтаж на алуминиеви профили за декинг</t>
  </si>
  <si>
    <t>Доставка и монтаж на декинг WPC /термо дървен кампозит/</t>
  </si>
  <si>
    <t>Доставка и монтаж на съоръжение - беседка</t>
  </si>
  <si>
    <t>Доставка и монтаж на мултифункционално съоръжение  "а5"</t>
  </si>
  <si>
    <t>Доставка и монтаж на мултифункционално съоръжение  "а4"</t>
  </si>
  <si>
    <t>Доставка и монтаж на съоръжение люлка     "а2"</t>
  </si>
  <si>
    <t>Доставка и монтаж на съоръжение люлка           "а3"</t>
  </si>
  <si>
    <t>Доставка и монтаж на съоръжение тип клатушка    "а6"</t>
  </si>
  <si>
    <t>Площадка за фитнес на открито</t>
  </si>
  <si>
    <t>бр</t>
  </si>
  <si>
    <t>Изкоп за бетонова настилка d-25-30 см</t>
  </si>
  <si>
    <t>Доставка,насип и валиране на основа от каменна фракция</t>
  </si>
  <si>
    <t>Полагане на армирана бетонова настилка - d-12, B20</t>
  </si>
  <si>
    <t>Доставка и монтаж на съоръжение люлка     "б1"</t>
  </si>
  <si>
    <t>Доставка и монтаж на съоръжение за фитнес  " в1"</t>
  </si>
  <si>
    <t>Доставка и монтаж на съоръжение за фитнес  " в2"</t>
  </si>
  <si>
    <t>Доставка и монтаж на удароустойчива настилка  d-2 см</t>
  </si>
  <si>
    <t>V.</t>
  </si>
  <si>
    <t>Изкоп за настилка от щампован бетон  d-25-30 см</t>
  </si>
  <si>
    <t>VI.</t>
  </si>
  <si>
    <t>Парково обзавеждане</t>
  </si>
  <si>
    <t>Пейки</t>
  </si>
  <si>
    <t>Перголи</t>
  </si>
  <si>
    <t>Кошчета за отпадъци</t>
  </si>
  <si>
    <t>VII.</t>
  </si>
  <si>
    <t>Къщички за птици</t>
  </si>
  <si>
    <t>Вертикална планировка - земни работи</t>
  </si>
  <si>
    <t>Извършване на общ масов изкоп от вертикална планировка, вкл. натоварване на камиони и транспортиране до депо, посочено от възложителя  до 5 км</t>
  </si>
  <si>
    <t>Извършване на уплътнен земен насип, включително разриване и валиране до проектното ниво</t>
  </si>
  <si>
    <r>
      <t>м</t>
    </r>
    <r>
      <rPr>
        <vertAlign val="superscript"/>
        <sz val="12"/>
        <rFont val="Arial"/>
        <family val="2"/>
      </rPr>
      <t>3</t>
    </r>
  </si>
  <si>
    <t>VIII.</t>
  </si>
  <si>
    <t>III</t>
  </si>
  <si>
    <t>Стойки за велосипеди / 1стойка-5 бр/</t>
  </si>
  <si>
    <t>Гумирана настилка за мини-сцена</t>
  </si>
  <si>
    <t>Площадки за отдих с мини-сцена за деца и художествена пластика</t>
  </si>
  <si>
    <t xml:space="preserve">Художествена пластика (г2) </t>
  </si>
  <si>
    <t>Мини сцена за детски изяви и игри (г1)   - h=30 см от бетон в това число кофраж и армировка (зварена скара N8  - 20х20 )</t>
  </si>
  <si>
    <t>Сума без ДДС</t>
  </si>
  <si>
    <t>Част Б  :  Паркоустройство</t>
  </si>
  <si>
    <t>Доставка и засаждане на иглолистни дървета</t>
  </si>
  <si>
    <t>Доставка и засаждане на широколистни дървета</t>
  </si>
  <si>
    <t>Доставка и засаждане на храсти, в това число и  живи плетове</t>
  </si>
  <si>
    <t>Доставка на тревни смески и изграждане на тревни площи</t>
  </si>
  <si>
    <t>Помпа "Speroni" Q= 3,60 m³/h, H= 50 m P=1,10 kW</t>
  </si>
  <si>
    <t>Електронен хидрофор</t>
  </si>
  <si>
    <t>Възвратен клапан 1"</t>
  </si>
  <si>
    <t xml:space="preserve">Линеен филтър 1" </t>
  </si>
  <si>
    <t>Фитинги за монтаж</t>
  </si>
  <si>
    <t>Ел. табло за помпи</t>
  </si>
  <si>
    <t>Монтаж на ел. водна помпа</t>
  </si>
  <si>
    <t>Монтаж на ел. табло за водна помпа</t>
  </si>
  <si>
    <t>Кран сферичен 1“</t>
  </si>
  <si>
    <t>Разпръсквачи и дюзи</t>
  </si>
  <si>
    <t>Клапани, шахти и програматори</t>
  </si>
  <si>
    <t>Други специализирани материали</t>
  </si>
  <si>
    <t>m'</t>
  </si>
  <si>
    <t>Фитинги и др. материали за монтаж</t>
  </si>
  <si>
    <t>Част В1 : Помпено оборудване за поливна система</t>
  </si>
  <si>
    <t>Част В2 : Поливна система</t>
  </si>
  <si>
    <t>1804                Разпръсквач дефлекторен "1804" - 10см</t>
  </si>
  <si>
    <t>R VAN             Дюза роторна за разпръсквач 1804</t>
  </si>
  <si>
    <t>XX-VAN          Дюза за разпръсквач 1804</t>
  </si>
  <si>
    <t>15-XXX           Дюза за разпръсквач 1804 - правоъгълник</t>
  </si>
  <si>
    <t>3504                Разпръсквач роторен "3504" - 10см</t>
  </si>
  <si>
    <t>5004                Разпръсквач роторен "5004" - 10см</t>
  </si>
  <si>
    <t xml:space="preserve">                  Клапани, шахти и програматори</t>
  </si>
  <si>
    <t>VBA02674    Шахта за клапани правоъгълна                                   50,5сm x 37,0сm / h=30,5сm</t>
  </si>
  <si>
    <t>100 DV-9 Клапан електромагнитен 1" - 9V - дебит (0.5 - 5 m3/h)</t>
  </si>
  <si>
    <t>MTT-100        Тройник за клапани - 1"М х 1"М х 1"Ж</t>
  </si>
  <si>
    <t>WP-4Програматор - 4 станции - три програми -  LCD екран - 9V</t>
  </si>
  <si>
    <t xml:space="preserve">RSD-BEX   Сензор за дъжд - отчита валеж от 3.2 до 20mm </t>
  </si>
  <si>
    <t>BAT 9AL      Батерия алкална 9 V</t>
  </si>
  <si>
    <t>DBM              Хидроизолираща връзка - 3 x 1,5 mm2 (max. 30V)</t>
  </si>
  <si>
    <t>SPX FLEX   Гъвкава връзка ролка 30м</t>
  </si>
  <si>
    <t>SBE-075      Коляно с коничен накрайник 3/4" мъжка резба</t>
  </si>
  <si>
    <t>SBE-050      Коляно с коничен накрайник 1/2" мъжка резба</t>
  </si>
  <si>
    <t>Тръба полиетилен Ø32 PN10</t>
  </si>
  <si>
    <t>Тръба полиетилен Ø25 PN10</t>
  </si>
  <si>
    <t>Скоба водовземна Ø 25 - ¾"</t>
  </si>
  <si>
    <t>Сума материали  без ДДС</t>
  </si>
  <si>
    <t>Стойност на поливната система  без ДДС</t>
  </si>
  <si>
    <t>Част Г  :  Електро</t>
  </si>
  <si>
    <t xml:space="preserve">Монтаж разпределително табло за открит монтаж </t>
  </si>
  <si>
    <t>Доставка главно разпределително табло РТ - парково осветление</t>
  </si>
  <si>
    <t>Трасиране на кабелна линия</t>
  </si>
  <si>
    <t>км</t>
  </si>
  <si>
    <t>Направа и монтаж на репер ЕК 1кV</t>
  </si>
  <si>
    <t>м</t>
  </si>
  <si>
    <t>Направа на изкоп 0.8/0.4м - ІІІ - та категория</t>
  </si>
  <si>
    <t>Полагане на гофрирана тръба двуслоина Ф40мм(натоварване &gt;450N) в готов изкоп/вкл тръба/</t>
  </si>
  <si>
    <t>м.</t>
  </si>
  <si>
    <t>Полагане на тръби РVС Ф75мм в готов изкоп</t>
  </si>
  <si>
    <t>Доставка РVС тр. ф75мм.</t>
  </si>
  <si>
    <t>Направа на кабелна шахта с вътрешни размери 800/500/1000 с eдин брой капак от полимербетон, клас А15 с размери 900/600/60мм</t>
  </si>
  <si>
    <t>Изтегляне на кабел СВТ 3х6мм2 в тръби</t>
  </si>
  <si>
    <t>Доставка на кабел СВТ 5х6мм2</t>
  </si>
  <si>
    <t>Доставка на кабел СВТ 5х4мм2</t>
  </si>
  <si>
    <t>Доставка на кабел СВТ 3х6мм2</t>
  </si>
  <si>
    <t>Направа на фундамент за парков стълб с монтаж на анкерна група/вкл. бетон и анкерна група/</t>
  </si>
  <si>
    <t>Изправяне на стълб от лят алуминий - трисекторен  с Н=3.2м. в/у фундамент с фланец за монтаж на фундамент</t>
  </si>
  <si>
    <t>Изправяне на  паркова LED соларна осветителна система - стълб 3.5м. в/у фундамент с фланец за монтаж на фундамент.</t>
  </si>
  <si>
    <t>Доставка паркова LED соларна осветителна система 15W св. поток мин. 1500lm, Т=3000К - включваща, осветително тяло със светлоизточник, соларен панел мин. 60Wp, контролер IP68 - програмируем, автоматично вкл. и изключване, защита от презареждане, акумулаторна батерии - мин 60Ah, защитна апаратура, стълб 3.5м.-4.0м. с фланец.</t>
  </si>
  <si>
    <t>Вграждане на защитна апаратура в стълб /вкл. табло  с предпазител за вграждане в стълб - клеморед + AP 3P 6A/</t>
  </si>
  <si>
    <t>Вкарване краищата на кабел в стълб</t>
  </si>
  <si>
    <t>Монтаж на осветително тяло върху конзола</t>
  </si>
  <si>
    <t>Монтаж и доставка на LED лампа 15W, цокъл Е27, 3000К, св. поток мин. 1400lm</t>
  </si>
  <si>
    <t>Монтаж кабелна марка</t>
  </si>
  <si>
    <t>Направа на заземление с колове от профилна стомана</t>
  </si>
  <si>
    <t>Проверка изолацията на кабел 1кV</t>
  </si>
  <si>
    <t>Свазиране на кабел НН</t>
  </si>
  <si>
    <t>Проверка на заземителен контур</t>
  </si>
  <si>
    <t>Подготовка за прикачване</t>
  </si>
  <si>
    <t>Извозване на изкопаната пръст</t>
  </si>
  <si>
    <t>Възстановяване на зелени площи</t>
  </si>
  <si>
    <t>Доставка баластра</t>
  </si>
  <si>
    <t>Общо</t>
  </si>
  <si>
    <t xml:space="preserve">Монтаж интерфейсно табло IP 65 (контакти) за вграждане </t>
  </si>
  <si>
    <t>Доставка разпределително табло РТ-сцена  - по схема</t>
  </si>
  <si>
    <t>Доставка Т-контакти - Интерфейсно табло за вграждане в бетон, степен на защита IP65,с монтирани 2бр. евроконтакти  1P+N+PE +1бр. контакт "шуко".Врата непрозрачна заключваема.</t>
  </si>
  <si>
    <t>Присъединяване към електроразпредлелителна мрежа  на ЕVN - до 50kW</t>
  </si>
  <si>
    <r>
      <t>м</t>
    </r>
    <r>
      <rPr>
        <vertAlign val="superscript"/>
        <sz val="12"/>
        <rFont val="Arial"/>
        <family val="2"/>
      </rPr>
      <t>2</t>
    </r>
  </si>
  <si>
    <r>
      <t>Изтегляне на кабел СВТ 5х6мм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в тръби</t>
    </r>
  </si>
  <si>
    <r>
      <t>Изтегляне на кабел СВТ 5х4мм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в тръби</t>
    </r>
  </si>
  <si>
    <r>
      <t>Изтегляне на кабел СВТ 3х1.5мм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в тръби</t>
    </r>
  </si>
  <si>
    <r>
      <t>Доствака на кабел СВТ 3х1.5мм</t>
    </r>
    <r>
      <rPr>
        <vertAlign val="superscript"/>
        <sz val="12"/>
        <rFont val="Arial"/>
        <family val="2"/>
      </rPr>
      <t>2</t>
    </r>
  </si>
  <si>
    <r>
      <t>Доставка на стълб от лят алуминий - трисекторен, Н=3.2м., двойна конзола на 180</t>
    </r>
    <r>
      <rPr>
        <vertAlign val="superscript"/>
        <sz val="12"/>
        <rFont val="Arial"/>
        <family val="2"/>
      </rPr>
      <t>0</t>
    </r>
    <r>
      <rPr>
        <sz val="12"/>
        <rFont val="Arial"/>
        <family val="2"/>
      </rPr>
      <t>, осветително тяло тип Сфера ф200мм. -2бр., цокъл Е27, монтажен фланец за фундамент.</t>
    </r>
  </si>
  <si>
    <r>
      <t>Свързване на проводник към съоръжение до 2.5мм</t>
    </r>
    <r>
      <rPr>
        <vertAlign val="superscript"/>
        <sz val="12"/>
        <rFont val="Arial"/>
        <family val="2"/>
      </rPr>
      <t>2</t>
    </r>
  </si>
  <si>
    <r>
      <t>Свързване на проводник към съоръжение до 6мм</t>
    </r>
    <r>
      <rPr>
        <vertAlign val="superscript"/>
        <sz val="12"/>
        <rFont val="Arial"/>
        <family val="2"/>
      </rPr>
      <t>2</t>
    </r>
  </si>
  <si>
    <t>Доставка и полагне на арматурни скари 2х4 м-N8, кв.15х15см</t>
  </si>
  <si>
    <t xml:space="preserve">Доставка и полагне на бетон   B 25  ,  d=20 см, </t>
  </si>
  <si>
    <t>Направа на хоризонтален сондаж под път с къртица ф110мм./тръба HDPE ф110/4.8мм., направа шахти, пробиване, зариване и възстановяване.</t>
  </si>
  <si>
    <t>Общо стойност на обекта без ДДС :</t>
  </si>
  <si>
    <t xml:space="preserve">"Непредвидени разходи 7%"    
</t>
  </si>
  <si>
    <t>Общо без ДДС</t>
  </si>
  <si>
    <t>ДДС 20%</t>
  </si>
  <si>
    <t>Обща стойност на обекта с ДДС</t>
  </si>
  <si>
    <t>Доставка и монтаж на дървена ограда h=1m</t>
  </si>
  <si>
    <t>Доставка и монтаж на мултифункционално съоръжение  "б2"</t>
  </si>
  <si>
    <t>Доставка и монтаж на съоръжение люлка           "б3"</t>
  </si>
  <si>
    <t>Доставка и монтаж на черен геотекстил</t>
  </si>
  <si>
    <t>Индикативно ценово предложение (КСС)
от
......................................................................................................
(наименование на участника, ЕИК, представляващия участника, адрес, ел.поща)</t>
  </si>
  <si>
    <t>Обект:                                                                                                                                                                                                                                                                                                                                                                                                                                                                                                                                                                                                                                                                                                                                                                                      „Терен за спорт и отдих „Суха река”, гр. Свиленград</t>
  </si>
  <si>
    <t xml:space="preserve">Дата:..........................................                                                        Подпис:.......................................
                                                                                                                /представляващ участника, печат/
      </t>
  </si>
  <si>
    <t xml:space="preserve">Доставка и монтаж на материали </t>
  </si>
  <si>
    <t xml:space="preserve">Изкопно - насипни  и тресировъчни работи 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</si>
</sst>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"/>
    <numFmt numFmtId="174" formatCode="#,##0.00_ ;[Red]\-#,##0.00\ "/>
    <numFmt numFmtId="175" formatCode="#,##0.00\ &quot;лв&quot;"/>
    <numFmt numFmtId="176" formatCode="#,##0.0"/>
    <numFmt numFmtId="177" formatCode="0.000000"/>
    <numFmt numFmtId="178" formatCode="0.00000"/>
    <numFmt numFmtId="179" formatCode="0.0000"/>
  </numFmts>
  <fonts count="4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vertAlign val="superscript"/>
      <sz val="12"/>
      <name val="Arial"/>
      <family val="2"/>
    </font>
    <font>
      <b/>
      <i/>
      <sz val="16"/>
      <name val="Arial"/>
      <family val="2"/>
    </font>
    <font>
      <u val="single"/>
      <sz val="10"/>
      <color indexed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CC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2" fontId="2" fillId="33" borderId="10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2" fontId="2" fillId="33" borderId="14" xfId="0" applyNumberFormat="1" applyFont="1" applyFill="1" applyBorder="1" applyAlignment="1">
      <alignment horizontal="center" wrapText="1"/>
    </xf>
    <xf numFmtId="2" fontId="2" fillId="33" borderId="13" xfId="0" applyNumberFormat="1" applyFont="1" applyFill="1" applyBorder="1" applyAlignment="1">
      <alignment horizontal="right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2" fontId="6" fillId="34" borderId="15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5" fillId="0" borderId="15" xfId="0" applyFont="1" applyBorder="1" applyAlignment="1" quotePrefix="1">
      <alignment horizontal="center" vertical="center"/>
    </xf>
    <xf numFmtId="2" fontId="5" fillId="0" borderId="17" xfId="0" applyNumberFormat="1" applyFont="1" applyBorder="1" applyAlignment="1">
      <alignment horizontal="right" vertical="center"/>
    </xf>
    <xf numFmtId="2" fontId="5" fillId="0" borderId="18" xfId="0" applyNumberFormat="1" applyFont="1" applyBorder="1" applyAlignment="1">
      <alignment horizontal="right" vertical="center"/>
    </xf>
    <xf numFmtId="2" fontId="5" fillId="35" borderId="19" xfId="0" applyNumberFormat="1" applyFont="1" applyFill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right" vertical="center"/>
    </xf>
    <xf numFmtId="0" fontId="3" fillId="33" borderId="2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right"/>
    </xf>
    <xf numFmtId="2" fontId="2" fillId="33" borderId="20" xfId="0" applyNumberFormat="1" applyFont="1" applyFill="1" applyBorder="1" applyAlignment="1">
      <alignment horizontal="right" wrapText="1"/>
    </xf>
    <xf numFmtId="2" fontId="2" fillId="33" borderId="21" xfId="0" applyNumberFormat="1" applyFont="1" applyFill="1" applyBorder="1" applyAlignment="1">
      <alignment horizontal="center" wrapText="1"/>
    </xf>
    <xf numFmtId="172" fontId="5" fillId="0" borderId="15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right" vertical="center"/>
    </xf>
    <xf numFmtId="2" fontId="5" fillId="35" borderId="15" xfId="0" applyNumberFormat="1" applyFont="1" applyFill="1" applyBorder="1" applyAlignment="1">
      <alignment horizontal="right" vertical="center"/>
    </xf>
    <xf numFmtId="0" fontId="5" fillId="0" borderId="22" xfId="0" applyFont="1" applyBorder="1" applyAlignment="1">
      <alignment vertical="center" wrapText="1"/>
    </xf>
    <xf numFmtId="16" fontId="5" fillId="0" borderId="19" xfId="0" applyNumberFormat="1" applyFont="1" applyBorder="1" applyAlignment="1">
      <alignment horizontal="center" vertical="center"/>
    </xf>
    <xf numFmtId="2" fontId="5" fillId="0" borderId="15" xfId="57" applyNumberFormat="1" applyFont="1" applyBorder="1" applyAlignment="1">
      <alignment horizontal="right" vertical="center"/>
      <protection/>
    </xf>
    <xf numFmtId="0" fontId="5" fillId="0" borderId="15" xfId="57" applyFont="1" applyBorder="1" applyAlignment="1">
      <alignment horizontal="center" vertical="center"/>
      <protection/>
    </xf>
    <xf numFmtId="0" fontId="5" fillId="0" borderId="15" xfId="57" applyFont="1" applyBorder="1" applyAlignment="1">
      <alignment vertical="center" wrapText="1"/>
      <protection/>
    </xf>
    <xf numFmtId="0" fontId="5" fillId="36" borderId="15" xfId="57" applyFont="1" applyFill="1" applyBorder="1" applyAlignment="1">
      <alignment horizontal="center" vertical="center"/>
      <protection/>
    </xf>
    <xf numFmtId="2" fontId="5" fillId="0" borderId="16" xfId="57" applyNumberFormat="1" applyFont="1" applyBorder="1" applyAlignment="1">
      <alignment horizontal="right" vertical="center"/>
      <protection/>
    </xf>
    <xf numFmtId="2" fontId="5" fillId="35" borderId="15" xfId="57" applyNumberFormat="1" applyFont="1" applyFill="1" applyBorder="1" applyAlignment="1">
      <alignment horizontal="right" vertical="center"/>
      <protection/>
    </xf>
    <xf numFmtId="0" fontId="5" fillId="0" borderId="22" xfId="57" applyFont="1" applyBorder="1" applyAlignment="1">
      <alignment vertical="center" wrapText="1"/>
      <protection/>
    </xf>
    <xf numFmtId="0" fontId="5" fillId="0" borderId="22" xfId="57" applyFont="1" applyBorder="1" applyAlignment="1">
      <alignment horizontal="center" vertical="center"/>
      <protection/>
    </xf>
    <xf numFmtId="0" fontId="5" fillId="36" borderId="15" xfId="0" applyFont="1" applyFill="1" applyBorder="1" applyAlignment="1">
      <alignment horizontal="center" vertical="center"/>
    </xf>
    <xf numFmtId="2" fontId="5" fillId="0" borderId="16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172" fontId="5" fillId="0" borderId="15" xfId="0" applyNumberFormat="1" applyFont="1" applyBorder="1" applyAlignment="1">
      <alignment horizontal="center" vertical="center"/>
    </xf>
    <xf numFmtId="0" fontId="2" fillId="37" borderId="15" xfId="57" applyFont="1" applyFill="1" applyBorder="1" applyAlignment="1">
      <alignment horizontal="center" vertical="center"/>
      <protection/>
    </xf>
    <xf numFmtId="0" fontId="2" fillId="37" borderId="15" xfId="57" applyFont="1" applyFill="1" applyBorder="1" applyAlignment="1">
      <alignment vertical="center" wrapText="1"/>
      <protection/>
    </xf>
    <xf numFmtId="2" fontId="2" fillId="37" borderId="16" xfId="57" applyNumberFormat="1" applyFont="1" applyFill="1" applyBorder="1" applyAlignment="1">
      <alignment horizontal="right" vertical="center"/>
      <protection/>
    </xf>
    <xf numFmtId="2" fontId="5" fillId="37" borderId="15" xfId="57" applyNumberFormat="1" applyFont="1" applyFill="1" applyBorder="1" applyAlignment="1">
      <alignment horizontal="right" vertical="center"/>
      <protection/>
    </xf>
    <xf numFmtId="0" fontId="2" fillId="37" borderId="15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vertical="center" wrapText="1"/>
    </xf>
    <xf numFmtId="0" fontId="2" fillId="37" borderId="16" xfId="0" applyFont="1" applyFill="1" applyBorder="1" applyAlignment="1">
      <alignment horizontal="right" vertical="center"/>
    </xf>
    <xf numFmtId="2" fontId="5" fillId="37" borderId="15" xfId="0" applyNumberFormat="1" applyFont="1" applyFill="1" applyBorder="1" applyAlignment="1">
      <alignment horizontal="right" vertical="center"/>
    </xf>
    <xf numFmtId="0" fontId="2" fillId="37" borderId="16" xfId="0" applyFont="1" applyFill="1" applyBorder="1" applyAlignment="1">
      <alignment horizontal="center" vertical="center"/>
    </xf>
    <xf numFmtId="2" fontId="2" fillId="37" borderId="16" xfId="0" applyNumberFormat="1" applyFont="1" applyFill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36" borderId="19" xfId="0" applyFont="1" applyFill="1" applyBorder="1" applyAlignment="1">
      <alignment horizontal="center" vertical="center"/>
    </xf>
    <xf numFmtId="172" fontId="5" fillId="0" borderId="19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right" vertical="center"/>
    </xf>
    <xf numFmtId="0" fontId="2" fillId="37" borderId="22" xfId="0" applyFont="1" applyFill="1" applyBorder="1" applyAlignment="1">
      <alignment horizontal="center"/>
    </xf>
    <xf numFmtId="0" fontId="2" fillId="37" borderId="22" xfId="0" applyFont="1" applyFill="1" applyBorder="1" applyAlignment="1">
      <alignment wrapText="1"/>
    </xf>
    <xf numFmtId="2" fontId="2" fillId="37" borderId="24" xfId="0" applyNumberFormat="1" applyFont="1" applyFill="1" applyBorder="1" applyAlignment="1">
      <alignment horizontal="right"/>
    </xf>
    <xf numFmtId="2" fontId="2" fillId="37" borderId="22" xfId="0" applyNumberFormat="1" applyFont="1" applyFill="1" applyBorder="1" applyAlignment="1">
      <alignment horizontal="right"/>
    </xf>
    <xf numFmtId="2" fontId="5" fillId="37" borderId="2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right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37" borderId="15" xfId="0" applyFont="1" applyFill="1" applyBorder="1" applyAlignment="1">
      <alignment horizontal="center" vertical="center"/>
    </xf>
    <xf numFmtId="2" fontId="5" fillId="37" borderId="15" xfId="0" applyNumberFormat="1" applyFont="1" applyFill="1" applyBorder="1" applyAlignment="1">
      <alignment horizontal="center" vertical="center"/>
    </xf>
    <xf numFmtId="2" fontId="5" fillId="0" borderId="16" xfId="57" applyNumberFormat="1" applyFont="1" applyBorder="1" applyAlignment="1">
      <alignment horizontal="center" vertical="center"/>
      <protection/>
    </xf>
    <xf numFmtId="2" fontId="8" fillId="0" borderId="0" xfId="33" applyNumberFormat="1" applyFont="1" applyFill="1" applyBorder="1" applyAlignment="1">
      <alignment horizontal="left"/>
      <protection/>
    </xf>
    <xf numFmtId="0" fontId="5" fillId="0" borderId="19" xfId="57" applyFont="1" applyBorder="1" applyAlignment="1">
      <alignment horizontal="center" vertical="center"/>
      <protection/>
    </xf>
    <xf numFmtId="0" fontId="5" fillId="0" borderId="19" xfId="57" applyFont="1" applyBorder="1" applyAlignment="1">
      <alignment vertical="center" wrapText="1"/>
      <protection/>
    </xf>
    <xf numFmtId="4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5" xfId="0" applyNumberFormat="1" applyFont="1" applyFill="1" applyBorder="1" applyAlignment="1" applyProtection="1">
      <alignment horizontal="right" vertical="center" wrapText="1"/>
      <protection locked="0"/>
    </xf>
    <xf numFmtId="0" fontId="3" fillId="38" borderId="20" xfId="0" applyFont="1" applyFill="1" applyBorder="1" applyAlignment="1">
      <alignment/>
    </xf>
    <xf numFmtId="0" fontId="2" fillId="38" borderId="15" xfId="0" applyFont="1" applyFill="1" applyBorder="1" applyAlignment="1">
      <alignment horizontal="center" vertical="center"/>
    </xf>
    <xf numFmtId="2" fontId="2" fillId="38" borderId="15" xfId="0" applyNumberFormat="1" applyFont="1" applyFill="1" applyBorder="1" applyAlignment="1">
      <alignment horizontal="right" vertical="center"/>
    </xf>
    <xf numFmtId="0" fontId="2" fillId="38" borderId="15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right"/>
    </xf>
    <xf numFmtId="172" fontId="5" fillId="0" borderId="15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right"/>
    </xf>
    <xf numFmtId="0" fontId="5" fillId="34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2" fontId="5" fillId="0" borderId="15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right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2" fillId="38" borderId="15" xfId="57" applyFont="1" applyFill="1" applyBorder="1" applyAlignment="1">
      <alignment horizontal="center" vertical="center"/>
      <protection/>
    </xf>
    <xf numFmtId="0" fontId="2" fillId="38" borderId="1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/>
    </xf>
    <xf numFmtId="0" fontId="5" fillId="38" borderId="15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right" vertical="center"/>
    </xf>
    <xf numFmtId="2" fontId="5" fillId="38" borderId="19" xfId="0" applyNumberFormat="1" applyFont="1" applyFill="1" applyBorder="1" applyAlignment="1">
      <alignment horizontal="right" vertical="center" wrapText="1"/>
    </xf>
    <xf numFmtId="2" fontId="5" fillId="0" borderId="22" xfId="0" applyNumberFormat="1" applyFont="1" applyFill="1" applyBorder="1" applyAlignment="1">
      <alignment horizontal="right" vertical="center" wrapText="1"/>
    </xf>
    <xf numFmtId="174" fontId="5" fillId="0" borderId="15" xfId="0" applyNumberFormat="1" applyFont="1" applyFill="1" applyBorder="1" applyAlignment="1">
      <alignment/>
    </xf>
    <xf numFmtId="2" fontId="2" fillId="38" borderId="19" xfId="0" applyNumberFormat="1" applyFont="1" applyFill="1" applyBorder="1" applyAlignment="1">
      <alignment vertical="center"/>
    </xf>
    <xf numFmtId="0" fontId="5" fillId="38" borderId="19" xfId="0" applyFont="1" applyFill="1" applyBorder="1" applyAlignment="1">
      <alignment horizontal="center" vertical="center"/>
    </xf>
    <xf numFmtId="0" fontId="5" fillId="38" borderId="19" xfId="0" applyNumberFormat="1" applyFont="1" applyFill="1" applyBorder="1" applyAlignment="1">
      <alignment horizontal="center" vertical="center"/>
    </xf>
    <xf numFmtId="2" fontId="5" fillId="38" borderId="19" xfId="0" applyNumberFormat="1" applyFont="1" applyFill="1" applyBorder="1" applyAlignment="1">
      <alignment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right" vertical="center" wrapText="1"/>
    </xf>
    <xf numFmtId="2" fontId="2" fillId="0" borderId="19" xfId="57" applyNumberFormat="1" applyFont="1" applyFill="1" applyBorder="1" applyAlignment="1">
      <alignment horizontal="right" vertical="center"/>
      <protection/>
    </xf>
    <xf numFmtId="0" fontId="5" fillId="0" borderId="15" xfId="0" applyFont="1" applyBorder="1" applyAlignment="1">
      <alignment horizontal="left" vertical="center"/>
    </xf>
    <xf numFmtId="0" fontId="5" fillId="0" borderId="15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/>
    </xf>
    <xf numFmtId="2" fontId="5" fillId="0" borderId="19" xfId="0" applyNumberFormat="1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2" fontId="2" fillId="0" borderId="19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 wrapText="1"/>
    </xf>
    <xf numFmtId="174" fontId="5" fillId="0" borderId="15" xfId="0" applyNumberFormat="1" applyFont="1" applyFill="1" applyBorder="1" applyAlignment="1">
      <alignment vertical="center"/>
    </xf>
    <xf numFmtId="0" fontId="5" fillId="0" borderId="19" xfId="0" applyFont="1" applyBorder="1" applyAlignment="1">
      <alignment horizontal="left"/>
    </xf>
    <xf numFmtId="174" fontId="5" fillId="0" borderId="19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2" fontId="5" fillId="0" borderId="15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/>
    </xf>
    <xf numFmtId="2" fontId="5" fillId="0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vertical="center" wrapText="1"/>
    </xf>
    <xf numFmtId="2" fontId="2" fillId="0" borderId="15" xfId="0" applyNumberFormat="1" applyFont="1" applyFill="1" applyBorder="1" applyAlignment="1">
      <alignment/>
    </xf>
    <xf numFmtId="2" fontId="2" fillId="39" borderId="0" xfId="33" applyNumberFormat="1" applyFont="1" applyFill="1" applyBorder="1">
      <alignment/>
      <protection/>
    </xf>
    <xf numFmtId="2" fontId="2" fillId="0" borderId="0" xfId="33" applyNumberFormat="1" applyFont="1" applyBorder="1" applyAlignment="1">
      <alignment horizontal="right"/>
      <protection/>
    </xf>
    <xf numFmtId="0" fontId="2" fillId="0" borderId="0" xfId="33" applyFont="1" applyFill="1" applyBorder="1" applyAlignment="1">
      <alignment horizontal="center"/>
      <protection/>
    </xf>
    <xf numFmtId="2" fontId="5" fillId="34" borderId="15" xfId="0" applyNumberFormat="1" applyFont="1" applyFill="1" applyBorder="1" applyAlignment="1">
      <alignment horizontal="right" vertical="center" wrapText="1"/>
    </xf>
    <xf numFmtId="174" fontId="5" fillId="34" borderId="15" xfId="0" applyNumberFormat="1" applyFont="1" applyFill="1" applyBorder="1" applyAlignment="1">
      <alignment/>
    </xf>
    <xf numFmtId="2" fontId="5" fillId="34" borderId="15" xfId="0" applyNumberFormat="1" applyFont="1" applyFill="1" applyBorder="1" applyAlignment="1">
      <alignment horizontal="right" vertical="center"/>
    </xf>
    <xf numFmtId="2" fontId="5" fillId="34" borderId="19" xfId="0" applyNumberFormat="1" applyFont="1" applyFill="1" applyBorder="1" applyAlignment="1">
      <alignment horizontal="right" vertical="center"/>
    </xf>
    <xf numFmtId="0" fontId="5" fillId="36" borderId="23" xfId="57" applyFont="1" applyFill="1" applyBorder="1" applyAlignment="1">
      <alignment horizontal="center" vertical="center"/>
      <protection/>
    </xf>
    <xf numFmtId="2" fontId="5" fillId="0" borderId="14" xfId="57" applyNumberFormat="1" applyFont="1" applyBorder="1" applyAlignment="1">
      <alignment horizontal="right" vertical="center"/>
      <protection/>
    </xf>
    <xf numFmtId="2" fontId="5" fillId="0" borderId="28" xfId="57" applyNumberFormat="1" applyFont="1" applyBorder="1" applyAlignment="1">
      <alignment horizontal="right" vertical="center"/>
      <protection/>
    </xf>
    <xf numFmtId="2" fontId="2" fillId="7" borderId="20" xfId="0" applyNumberFormat="1" applyFont="1" applyFill="1" applyBorder="1" applyAlignment="1">
      <alignment vertical="center"/>
    </xf>
    <xf numFmtId="2" fontId="5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34" borderId="15" xfId="0" applyNumberFormat="1" applyFont="1" applyFill="1" applyBorder="1" applyAlignment="1">
      <alignment/>
    </xf>
    <xf numFmtId="2" fontId="2" fillId="40" borderId="20" xfId="0" applyNumberFormat="1" applyFont="1" applyFill="1" applyBorder="1" applyAlignment="1">
      <alignment/>
    </xf>
    <xf numFmtId="0" fontId="5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right" vertical="center"/>
    </xf>
    <xf numFmtId="2" fontId="5" fillId="0" borderId="15" xfId="0" applyNumberFormat="1" applyFont="1" applyBorder="1" applyAlignment="1">
      <alignment horizontal="right" vertical="center"/>
    </xf>
    <xf numFmtId="2" fontId="2" fillId="0" borderId="22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2" fontId="5" fillId="0" borderId="15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0" fontId="3" fillId="0" borderId="2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right"/>
    </xf>
    <xf numFmtId="0" fontId="2" fillId="0" borderId="29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36" borderId="23" xfId="57" applyFont="1" applyFill="1" applyBorder="1" applyAlignment="1">
      <alignment horizontal="center" vertical="center"/>
      <protection/>
    </xf>
    <xf numFmtId="0" fontId="2" fillId="36" borderId="14" xfId="57" applyFont="1" applyFill="1" applyBorder="1" applyAlignment="1">
      <alignment horizontal="center" vertical="center"/>
      <protection/>
    </xf>
    <xf numFmtId="0" fontId="2" fillId="36" borderId="28" xfId="57" applyFont="1" applyFill="1" applyBorder="1" applyAlignment="1">
      <alignment horizontal="center" vertical="center"/>
      <protection/>
    </xf>
    <xf numFmtId="0" fontId="2" fillId="36" borderId="15" xfId="57" applyFont="1" applyFill="1" applyBorder="1" applyAlignment="1">
      <alignment horizontal="center" vertical="center"/>
      <protection/>
    </xf>
    <xf numFmtId="0" fontId="2" fillId="36" borderId="22" xfId="57" applyFont="1" applyFill="1" applyBorder="1" applyAlignment="1">
      <alignment horizontal="center" vertical="center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right" vertical="center"/>
    </xf>
    <xf numFmtId="0" fontId="5" fillId="0" borderId="0" xfId="33" applyFont="1" applyFill="1" applyBorder="1" applyAlignment="1">
      <alignment horizontal="right" vertical="top" wrapText="1"/>
      <protection/>
    </xf>
    <xf numFmtId="0" fontId="5" fillId="0" borderId="0" xfId="33" applyFont="1" applyFill="1" applyBorder="1" applyAlignment="1">
      <alignment horizontal="right" vertical="center"/>
      <protection/>
    </xf>
    <xf numFmtId="0" fontId="2" fillId="0" borderId="0" xfId="33" applyFont="1" applyFill="1" applyBorder="1" applyAlignment="1">
      <alignment horizontal="righ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Нормален 2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3"/>
  <sheetViews>
    <sheetView tabSelected="1" zoomScalePageLayoutView="0" workbookViewId="0" topLeftCell="A1">
      <selection activeCell="I114" sqref="I114"/>
    </sheetView>
  </sheetViews>
  <sheetFormatPr defaultColWidth="9.140625" defaultRowHeight="12.75"/>
  <cols>
    <col min="1" max="1" width="8.57421875" style="0" customWidth="1"/>
    <col min="2" max="2" width="66.7109375" style="0" customWidth="1"/>
    <col min="3" max="3" width="8.57421875" style="2" customWidth="1"/>
    <col min="4" max="4" width="11.140625" style="0" customWidth="1"/>
    <col min="5" max="5" width="12.00390625" style="0" customWidth="1"/>
    <col min="6" max="6" width="12.28125" style="0" customWidth="1"/>
    <col min="8" max="8" width="5.140625" style="0" customWidth="1"/>
    <col min="10" max="10" width="16.8515625" style="0" bestFit="1" customWidth="1"/>
  </cols>
  <sheetData>
    <row r="2" spans="1:6" ht="13.5" thickBot="1">
      <c r="A2" s="1"/>
      <c r="B2" s="1"/>
      <c r="C2" s="3"/>
      <c r="D2" s="1"/>
      <c r="E2" s="1"/>
      <c r="F2" s="1"/>
    </row>
    <row r="3" spans="1:6" ht="89.25" customHeight="1" thickBot="1">
      <c r="A3" s="183" t="s">
        <v>179</v>
      </c>
      <c r="B3" s="184"/>
      <c r="C3" s="184"/>
      <c r="D3" s="184"/>
      <c r="E3" s="184"/>
      <c r="F3" s="185"/>
    </row>
    <row r="4" spans="1:6" ht="51" customHeight="1" thickBot="1">
      <c r="A4" s="179" t="s">
        <v>180</v>
      </c>
      <c r="B4" s="180"/>
      <c r="C4" s="180"/>
      <c r="D4" s="180"/>
      <c r="E4" s="180"/>
      <c r="F4" s="181"/>
    </row>
    <row r="5" spans="1:6" ht="16.5" thickBot="1">
      <c r="A5" s="70" t="s">
        <v>7</v>
      </c>
      <c r="B5" s="7" t="s">
        <v>0</v>
      </c>
      <c r="C5" s="8"/>
      <c r="D5" s="9" t="s">
        <v>5</v>
      </c>
      <c r="E5" s="10"/>
      <c r="F5" s="10"/>
    </row>
    <row r="6" spans="1:6" ht="35.25" customHeight="1" thickBot="1">
      <c r="A6" s="71" t="s">
        <v>8</v>
      </c>
      <c r="B6" s="84" t="s">
        <v>6</v>
      </c>
      <c r="C6" s="25" t="s">
        <v>3</v>
      </c>
      <c r="D6" s="28" t="s">
        <v>38</v>
      </c>
      <c r="E6" s="27" t="s">
        <v>12</v>
      </c>
      <c r="F6" s="27" t="s">
        <v>11</v>
      </c>
    </row>
    <row r="7" spans="1:6" ht="21.75" customHeight="1" thickBot="1">
      <c r="A7" s="72"/>
      <c r="B7" s="6"/>
      <c r="C7" s="5"/>
      <c r="D7" s="26"/>
      <c r="E7" s="4" t="s">
        <v>9</v>
      </c>
      <c r="F7" s="73" t="s">
        <v>9</v>
      </c>
    </row>
    <row r="8" spans="1:6" ht="21.75" customHeight="1">
      <c r="A8" s="64" t="s">
        <v>18</v>
      </c>
      <c r="B8" s="65" t="s">
        <v>65</v>
      </c>
      <c r="C8" s="64" t="s">
        <v>2</v>
      </c>
      <c r="D8" s="66">
        <v>5206</v>
      </c>
      <c r="E8" s="67"/>
      <c r="F8" s="68"/>
    </row>
    <row r="9" spans="1:6" ht="48" customHeight="1">
      <c r="A9" s="69">
        <v>1</v>
      </c>
      <c r="B9" s="74" t="s">
        <v>66</v>
      </c>
      <c r="C9" s="75" t="s">
        <v>68</v>
      </c>
      <c r="D9" s="82">
        <v>426</v>
      </c>
      <c r="E9" s="82"/>
      <c r="F9" s="83">
        <f>D9*E9</f>
        <v>0</v>
      </c>
    </row>
    <row r="10" spans="1:6" ht="35.25" customHeight="1">
      <c r="A10" s="69">
        <v>2</v>
      </c>
      <c r="B10" s="74" t="s">
        <v>67</v>
      </c>
      <c r="C10" s="75" t="s">
        <v>68</v>
      </c>
      <c r="D10" s="82">
        <v>115</v>
      </c>
      <c r="E10" s="82"/>
      <c r="F10" s="83">
        <f>D10*E10</f>
        <v>0</v>
      </c>
    </row>
    <row r="11" spans="1:6" ht="19.5" customHeight="1">
      <c r="A11" s="64" t="s">
        <v>27</v>
      </c>
      <c r="B11" s="65" t="s">
        <v>19</v>
      </c>
      <c r="C11" s="64" t="s">
        <v>2</v>
      </c>
      <c r="D11" s="66">
        <v>1163</v>
      </c>
      <c r="E11" s="67"/>
      <c r="F11" s="68"/>
    </row>
    <row r="12" spans="1:6" ht="30" customHeight="1">
      <c r="A12" s="30" t="s">
        <v>14</v>
      </c>
      <c r="B12" s="31" t="s">
        <v>10</v>
      </c>
      <c r="C12" s="32" t="s">
        <v>1</v>
      </c>
      <c r="D12" s="33">
        <v>350</v>
      </c>
      <c r="E12" s="24"/>
      <c r="F12" s="34">
        <f>D12*E12</f>
        <v>0</v>
      </c>
    </row>
    <row r="13" spans="1:6" ht="27" customHeight="1">
      <c r="A13" s="30" t="s">
        <v>15</v>
      </c>
      <c r="B13" s="35" t="s">
        <v>28</v>
      </c>
      <c r="C13" s="32" t="s">
        <v>1</v>
      </c>
      <c r="D13" s="33">
        <v>390</v>
      </c>
      <c r="E13" s="24"/>
      <c r="F13" s="34">
        <f>D13*E13</f>
        <v>0</v>
      </c>
    </row>
    <row r="14" spans="1:6" ht="31.5" customHeight="1">
      <c r="A14" s="30" t="s">
        <v>16</v>
      </c>
      <c r="B14" s="11" t="s">
        <v>30</v>
      </c>
      <c r="C14" s="12" t="s">
        <v>29</v>
      </c>
      <c r="D14" s="13">
        <v>1020</v>
      </c>
      <c r="E14" s="14"/>
      <c r="F14" s="15">
        <f>D14*E14</f>
        <v>0</v>
      </c>
    </row>
    <row r="15" spans="1:6" ht="30">
      <c r="A15" s="36" t="s">
        <v>17</v>
      </c>
      <c r="B15" s="31" t="s">
        <v>20</v>
      </c>
      <c r="C15" s="30" t="s">
        <v>2</v>
      </c>
      <c r="D15" s="33">
        <v>1163</v>
      </c>
      <c r="E15" s="24"/>
      <c r="F15" s="34">
        <f>D15*E15</f>
        <v>0</v>
      </c>
    </row>
    <row r="16" spans="1:6" ht="15.75">
      <c r="A16" s="53" t="s">
        <v>70</v>
      </c>
      <c r="B16" s="54" t="s">
        <v>31</v>
      </c>
      <c r="C16" s="49" t="s">
        <v>2</v>
      </c>
      <c r="D16" s="55">
        <v>798.3</v>
      </c>
      <c r="E16" s="56"/>
      <c r="F16" s="56">
        <f aca="true" t="shared" si="0" ref="F16:F24">D16*E16</f>
        <v>0</v>
      </c>
    </row>
    <row r="17" spans="1:6" ht="24" customHeight="1">
      <c r="A17" s="16" t="s">
        <v>14</v>
      </c>
      <c r="B17" s="31" t="s">
        <v>32</v>
      </c>
      <c r="C17" s="45" t="s">
        <v>1</v>
      </c>
      <c r="D17" s="46">
        <v>16</v>
      </c>
      <c r="E17" s="24"/>
      <c r="F17" s="34">
        <f t="shared" si="0"/>
        <v>0</v>
      </c>
    </row>
    <row r="18" spans="1:6" ht="22.5" customHeight="1">
      <c r="A18" s="16" t="s">
        <v>15</v>
      </c>
      <c r="B18" s="31" t="s">
        <v>33</v>
      </c>
      <c r="C18" s="45" t="s">
        <v>1</v>
      </c>
      <c r="D18" s="46">
        <v>16</v>
      </c>
      <c r="E18" s="24"/>
      <c r="F18" s="34">
        <f t="shared" si="0"/>
        <v>0</v>
      </c>
    </row>
    <row r="19" spans="1:6" ht="26.25" customHeight="1">
      <c r="A19" s="16">
        <v>3</v>
      </c>
      <c r="B19" s="31" t="s">
        <v>34</v>
      </c>
      <c r="C19" s="45" t="s">
        <v>1</v>
      </c>
      <c r="D19" s="46">
        <v>10.65</v>
      </c>
      <c r="E19" s="24"/>
      <c r="F19" s="34">
        <f t="shared" si="0"/>
        <v>0</v>
      </c>
    </row>
    <row r="20" spans="1:6" ht="30.75" customHeight="1">
      <c r="A20" s="16">
        <v>4</v>
      </c>
      <c r="B20" s="31" t="s">
        <v>35</v>
      </c>
      <c r="C20" s="45" t="s">
        <v>1</v>
      </c>
      <c r="D20" s="46">
        <v>10.65</v>
      </c>
      <c r="E20" s="24"/>
      <c r="F20" s="34">
        <f t="shared" si="0"/>
        <v>0</v>
      </c>
    </row>
    <row r="21" spans="1:6" ht="18" customHeight="1">
      <c r="A21" s="16">
        <v>5</v>
      </c>
      <c r="B21" s="31" t="s">
        <v>39</v>
      </c>
      <c r="C21" s="40" t="s">
        <v>13</v>
      </c>
      <c r="D21" s="46">
        <v>100</v>
      </c>
      <c r="E21" s="24"/>
      <c r="F21" s="34">
        <f t="shared" si="0"/>
        <v>0</v>
      </c>
    </row>
    <row r="22" spans="1:6" ht="30.75" customHeight="1">
      <c r="A22" s="16">
        <v>6</v>
      </c>
      <c r="B22" s="169" t="s">
        <v>40</v>
      </c>
      <c r="C22" s="38" t="s">
        <v>2</v>
      </c>
      <c r="D22" s="46">
        <v>48.5</v>
      </c>
      <c r="E22" s="46"/>
      <c r="F22" s="34">
        <f t="shared" si="0"/>
        <v>0</v>
      </c>
    </row>
    <row r="23" spans="1:6" ht="30.75" customHeight="1">
      <c r="A23" s="16">
        <v>7</v>
      </c>
      <c r="B23" s="169" t="s">
        <v>178</v>
      </c>
      <c r="C23" s="38" t="s">
        <v>2</v>
      </c>
      <c r="D23" s="46">
        <v>48.5</v>
      </c>
      <c r="E23" s="46"/>
      <c r="F23" s="34">
        <f>D23*E23</f>
        <v>0</v>
      </c>
    </row>
    <row r="24" spans="1:6" ht="22.5" customHeight="1">
      <c r="A24" s="16">
        <v>8</v>
      </c>
      <c r="B24" s="31" t="s">
        <v>41</v>
      </c>
      <c r="C24" s="19" t="s">
        <v>4</v>
      </c>
      <c r="D24" s="46">
        <v>1</v>
      </c>
      <c r="E24" s="24"/>
      <c r="F24" s="34">
        <f t="shared" si="0"/>
        <v>0</v>
      </c>
    </row>
    <row r="25" spans="1:6" ht="24.75" customHeight="1">
      <c r="A25" s="17">
        <v>9</v>
      </c>
      <c r="B25" s="18" t="s">
        <v>44</v>
      </c>
      <c r="C25" s="19" t="s">
        <v>4</v>
      </c>
      <c r="D25" s="20">
        <v>1</v>
      </c>
      <c r="E25" s="21"/>
      <c r="F25" s="22">
        <f aca="true" t="shared" si="1" ref="F25:F30">D25*E25</f>
        <v>0</v>
      </c>
    </row>
    <row r="26" spans="1:6" ht="21" customHeight="1">
      <c r="A26" s="17">
        <v>10</v>
      </c>
      <c r="B26" s="18" t="s">
        <v>45</v>
      </c>
      <c r="C26" s="19" t="s">
        <v>4</v>
      </c>
      <c r="D26" s="20">
        <v>1</v>
      </c>
      <c r="E26" s="21"/>
      <c r="F26" s="22">
        <f t="shared" si="1"/>
        <v>0</v>
      </c>
    </row>
    <row r="27" spans="1:6" ht="15">
      <c r="A27" s="17">
        <v>11</v>
      </c>
      <c r="B27" s="18" t="s">
        <v>43</v>
      </c>
      <c r="C27" s="19" t="s">
        <v>4</v>
      </c>
      <c r="D27" s="20">
        <v>1</v>
      </c>
      <c r="E27" s="21"/>
      <c r="F27" s="22">
        <f t="shared" si="1"/>
        <v>0</v>
      </c>
    </row>
    <row r="28" spans="1:6" ht="21.75" customHeight="1">
      <c r="A28" s="17">
        <v>12</v>
      </c>
      <c r="B28" s="18" t="s">
        <v>42</v>
      </c>
      <c r="C28" s="19" t="s">
        <v>4</v>
      </c>
      <c r="D28" s="20">
        <v>1</v>
      </c>
      <c r="E28" s="21"/>
      <c r="F28" s="22">
        <f t="shared" si="1"/>
        <v>0</v>
      </c>
    </row>
    <row r="29" spans="1:6" ht="21.75" customHeight="1">
      <c r="A29" s="17">
        <v>13</v>
      </c>
      <c r="B29" s="18" t="s">
        <v>46</v>
      </c>
      <c r="C29" s="23" t="s">
        <v>4</v>
      </c>
      <c r="D29" s="20">
        <v>1</v>
      </c>
      <c r="E29" s="21"/>
      <c r="F29" s="22">
        <f t="shared" si="1"/>
        <v>0</v>
      </c>
    </row>
    <row r="30" spans="1:6" ht="21.75" customHeight="1">
      <c r="A30" s="17">
        <v>14</v>
      </c>
      <c r="B30" s="166" t="s">
        <v>175</v>
      </c>
      <c r="C30" s="167" t="s">
        <v>29</v>
      </c>
      <c r="D30" s="20">
        <v>118</v>
      </c>
      <c r="E30" s="21"/>
      <c r="F30" s="22">
        <f t="shared" si="1"/>
        <v>0</v>
      </c>
    </row>
    <row r="31" spans="1:6" ht="21.75" customHeight="1">
      <c r="A31" s="57" t="s">
        <v>36</v>
      </c>
      <c r="B31" s="54" t="s">
        <v>37</v>
      </c>
      <c r="C31" s="49" t="s">
        <v>2</v>
      </c>
      <c r="D31" s="55">
        <v>667.4</v>
      </c>
      <c r="E31" s="56"/>
      <c r="F31" s="56"/>
    </row>
    <row r="32" spans="1:6" ht="21.75" customHeight="1">
      <c r="A32" s="16" t="s">
        <v>14</v>
      </c>
      <c r="B32" s="31" t="s">
        <v>32</v>
      </c>
      <c r="C32" s="45" t="s">
        <v>1</v>
      </c>
      <c r="D32" s="46">
        <v>6</v>
      </c>
      <c r="E32" s="24"/>
      <c r="F32" s="34">
        <f aca="true" t="shared" si="2" ref="F32:F38">D32*E32</f>
        <v>0</v>
      </c>
    </row>
    <row r="33" spans="1:6" ht="21.75" customHeight="1">
      <c r="A33" s="16" t="s">
        <v>15</v>
      </c>
      <c r="B33" s="31" t="s">
        <v>33</v>
      </c>
      <c r="C33" s="45" t="s">
        <v>1</v>
      </c>
      <c r="D33" s="46">
        <v>6</v>
      </c>
      <c r="E33" s="24"/>
      <c r="F33" s="34">
        <f t="shared" si="2"/>
        <v>0</v>
      </c>
    </row>
    <row r="34" spans="1:6" ht="19.5" customHeight="1">
      <c r="A34" s="16">
        <v>3</v>
      </c>
      <c r="B34" s="31" t="s">
        <v>34</v>
      </c>
      <c r="C34" s="45" t="s">
        <v>1</v>
      </c>
      <c r="D34" s="46">
        <v>25</v>
      </c>
      <c r="E34" s="24"/>
      <c r="F34" s="34">
        <f t="shared" si="2"/>
        <v>0</v>
      </c>
    </row>
    <row r="35" spans="1:6" ht="30.75" customHeight="1">
      <c r="A35" s="16">
        <v>4</v>
      </c>
      <c r="B35" s="31" t="s">
        <v>35</v>
      </c>
      <c r="C35" s="45" t="s">
        <v>1</v>
      </c>
      <c r="D35" s="46">
        <v>25</v>
      </c>
      <c r="E35" s="24"/>
      <c r="F35" s="34">
        <f t="shared" si="2"/>
        <v>0</v>
      </c>
    </row>
    <row r="36" spans="1:6" ht="21.75" customHeight="1">
      <c r="A36" s="16">
        <v>5</v>
      </c>
      <c r="B36" s="31" t="s">
        <v>39</v>
      </c>
      <c r="C36" s="40" t="s">
        <v>13</v>
      </c>
      <c r="D36" s="46">
        <v>29</v>
      </c>
      <c r="E36" s="24"/>
      <c r="F36" s="34">
        <f t="shared" si="2"/>
        <v>0</v>
      </c>
    </row>
    <row r="37" spans="1:6" ht="21.75" customHeight="1">
      <c r="A37" s="16">
        <v>6</v>
      </c>
      <c r="B37" s="31" t="s">
        <v>40</v>
      </c>
      <c r="C37" s="38" t="s">
        <v>2</v>
      </c>
      <c r="D37" s="46">
        <v>14.3</v>
      </c>
      <c r="E37" s="46"/>
      <c r="F37" s="34">
        <f t="shared" si="2"/>
        <v>0</v>
      </c>
    </row>
    <row r="38" spans="1:6" ht="21.75" customHeight="1">
      <c r="A38" s="17">
        <v>7</v>
      </c>
      <c r="B38" s="169" t="s">
        <v>178</v>
      </c>
      <c r="C38" s="38" t="s">
        <v>2</v>
      </c>
      <c r="D38" s="46">
        <v>14.3</v>
      </c>
      <c r="E38" s="46"/>
      <c r="F38" s="34">
        <f t="shared" si="2"/>
        <v>0</v>
      </c>
    </row>
    <row r="39" spans="1:6" ht="21.75" customHeight="1">
      <c r="A39" s="17">
        <v>8</v>
      </c>
      <c r="B39" s="18" t="s">
        <v>52</v>
      </c>
      <c r="C39" s="19" t="s">
        <v>4</v>
      </c>
      <c r="D39" s="29">
        <v>1</v>
      </c>
      <c r="E39" s="24"/>
      <c r="F39" s="22">
        <f>D39*E39</f>
        <v>0</v>
      </c>
    </row>
    <row r="40" spans="1:6" ht="21.75" customHeight="1">
      <c r="A40" s="17">
        <v>9</v>
      </c>
      <c r="B40" s="166" t="s">
        <v>176</v>
      </c>
      <c r="C40" s="19" t="s">
        <v>4</v>
      </c>
      <c r="D40" s="29">
        <v>1</v>
      </c>
      <c r="E40" s="24"/>
      <c r="F40" s="22">
        <f>D40*E40</f>
        <v>0</v>
      </c>
    </row>
    <row r="41" spans="1:6" ht="21.75" customHeight="1">
      <c r="A41" s="17">
        <v>10</v>
      </c>
      <c r="B41" s="166" t="s">
        <v>177</v>
      </c>
      <c r="C41" s="19" t="s">
        <v>4</v>
      </c>
      <c r="D41" s="29">
        <v>1</v>
      </c>
      <c r="E41" s="24"/>
      <c r="F41" s="22">
        <f>D41*E41</f>
        <v>0</v>
      </c>
    </row>
    <row r="42" spans="1:6" ht="21.75" customHeight="1">
      <c r="A42" s="17">
        <v>11</v>
      </c>
      <c r="B42" s="166" t="s">
        <v>175</v>
      </c>
      <c r="C42" s="167" t="s">
        <v>29</v>
      </c>
      <c r="D42" s="20">
        <v>59</v>
      </c>
      <c r="E42" s="21"/>
      <c r="F42" s="22">
        <f>D42*E42</f>
        <v>0</v>
      </c>
    </row>
    <row r="43" spans="1:6" ht="21.75" customHeight="1">
      <c r="A43" s="57" t="s">
        <v>56</v>
      </c>
      <c r="B43" s="54" t="s">
        <v>47</v>
      </c>
      <c r="C43" s="49" t="s">
        <v>2</v>
      </c>
      <c r="D43" s="58">
        <v>178.8</v>
      </c>
      <c r="E43" s="56"/>
      <c r="F43" s="56"/>
    </row>
    <row r="44" spans="1:6" ht="21.75" customHeight="1">
      <c r="A44" s="16">
        <v>1</v>
      </c>
      <c r="B44" s="31" t="s">
        <v>49</v>
      </c>
      <c r="C44" s="45" t="s">
        <v>1</v>
      </c>
      <c r="D44" s="24">
        <v>45</v>
      </c>
      <c r="E44" s="24"/>
      <c r="F44" s="22">
        <f aca="true" t="shared" si="3" ref="F44:F50">D44*E44</f>
        <v>0</v>
      </c>
    </row>
    <row r="45" spans="1:6" ht="21.75" customHeight="1">
      <c r="A45" s="16">
        <v>2</v>
      </c>
      <c r="B45" s="31" t="s">
        <v>50</v>
      </c>
      <c r="C45" s="45" t="s">
        <v>1</v>
      </c>
      <c r="D45" s="47">
        <v>32</v>
      </c>
      <c r="E45" s="24"/>
      <c r="F45" s="22">
        <f t="shared" si="3"/>
        <v>0</v>
      </c>
    </row>
    <row r="46" spans="1:6" ht="21.75" customHeight="1">
      <c r="A46" s="16">
        <v>3</v>
      </c>
      <c r="B46" s="31" t="s">
        <v>51</v>
      </c>
      <c r="C46" s="45" t="s">
        <v>1</v>
      </c>
      <c r="D46" s="47">
        <v>21.5</v>
      </c>
      <c r="E46" s="24"/>
      <c r="F46" s="22">
        <f t="shared" si="3"/>
        <v>0</v>
      </c>
    </row>
    <row r="47" spans="1:6" ht="21.75" customHeight="1">
      <c r="A47" s="16">
        <v>4</v>
      </c>
      <c r="B47" s="31" t="s">
        <v>55</v>
      </c>
      <c r="C47" s="38" t="s">
        <v>2</v>
      </c>
      <c r="D47" s="47">
        <v>178.8</v>
      </c>
      <c r="E47" s="24"/>
      <c r="F47" s="22">
        <f t="shared" si="3"/>
        <v>0</v>
      </c>
    </row>
    <row r="48" spans="1:6" ht="21.75" customHeight="1">
      <c r="A48" s="16">
        <v>5</v>
      </c>
      <c r="B48" s="31" t="s">
        <v>53</v>
      </c>
      <c r="C48" s="19" t="s">
        <v>4</v>
      </c>
      <c r="D48" s="29">
        <v>1</v>
      </c>
      <c r="E48" s="24"/>
      <c r="F48" s="22">
        <f t="shared" si="3"/>
        <v>0</v>
      </c>
    </row>
    <row r="49" spans="1:6" ht="21.75" customHeight="1">
      <c r="A49" s="16">
        <v>6</v>
      </c>
      <c r="B49" s="31" t="s">
        <v>54</v>
      </c>
      <c r="C49" s="19" t="s">
        <v>4</v>
      </c>
      <c r="D49" s="29">
        <v>1</v>
      </c>
      <c r="E49" s="24"/>
      <c r="F49" s="22">
        <f t="shared" si="3"/>
        <v>0</v>
      </c>
    </row>
    <row r="50" spans="1:6" ht="21.75" customHeight="1">
      <c r="A50" s="16">
        <v>7</v>
      </c>
      <c r="B50" s="31" t="s">
        <v>54</v>
      </c>
      <c r="C50" s="19" t="s">
        <v>4</v>
      </c>
      <c r="D50" s="29">
        <v>1</v>
      </c>
      <c r="E50" s="24"/>
      <c r="F50" s="22">
        <f t="shared" si="3"/>
        <v>0</v>
      </c>
    </row>
    <row r="51" spans="1:6" ht="36.75" customHeight="1">
      <c r="A51" s="57" t="s">
        <v>58</v>
      </c>
      <c r="B51" s="54" t="s">
        <v>73</v>
      </c>
      <c r="C51" s="49" t="s">
        <v>2</v>
      </c>
      <c r="D51" s="58">
        <v>119</v>
      </c>
      <c r="E51" s="56"/>
      <c r="F51" s="56"/>
    </row>
    <row r="52" spans="1:6" ht="21.75" customHeight="1">
      <c r="A52" s="17">
        <v>1</v>
      </c>
      <c r="B52" s="31" t="s">
        <v>57</v>
      </c>
      <c r="C52" s="45" t="s">
        <v>1</v>
      </c>
      <c r="D52" s="24">
        <v>35</v>
      </c>
      <c r="E52" s="24"/>
      <c r="F52" s="22">
        <f aca="true" t="shared" si="4" ref="F52:F57">D52*E52</f>
        <v>0</v>
      </c>
    </row>
    <row r="53" spans="1:6" ht="21.75" customHeight="1">
      <c r="A53" s="17">
        <v>2</v>
      </c>
      <c r="B53" s="31" t="s">
        <v>50</v>
      </c>
      <c r="C53" s="45" t="s">
        <v>1</v>
      </c>
      <c r="D53" s="24">
        <v>35</v>
      </c>
      <c r="E53" s="24"/>
      <c r="F53" s="22">
        <f t="shared" si="4"/>
        <v>0</v>
      </c>
    </row>
    <row r="54" spans="1:6" ht="34.5" customHeight="1">
      <c r="A54" s="16">
        <v>3</v>
      </c>
      <c r="B54" s="31" t="s">
        <v>20</v>
      </c>
      <c r="C54" s="30" t="s">
        <v>2</v>
      </c>
      <c r="D54" s="33">
        <v>119</v>
      </c>
      <c r="E54" s="24"/>
      <c r="F54" s="34">
        <f t="shared" si="4"/>
        <v>0</v>
      </c>
    </row>
    <row r="55" spans="1:6" ht="37.5" customHeight="1">
      <c r="A55" s="17">
        <v>4</v>
      </c>
      <c r="B55" s="31" t="s">
        <v>75</v>
      </c>
      <c r="C55" s="45" t="s">
        <v>1</v>
      </c>
      <c r="D55" s="33">
        <v>2.1</v>
      </c>
      <c r="E55" s="24"/>
      <c r="F55" s="34">
        <f t="shared" si="4"/>
        <v>0</v>
      </c>
    </row>
    <row r="56" spans="1:6" ht="26.25" customHeight="1">
      <c r="A56" s="17">
        <v>5</v>
      </c>
      <c r="B56" s="31" t="s">
        <v>72</v>
      </c>
      <c r="C56" s="30" t="s">
        <v>2</v>
      </c>
      <c r="D56" s="33">
        <v>7</v>
      </c>
      <c r="E56" s="24"/>
      <c r="F56" s="34">
        <f t="shared" si="4"/>
        <v>0</v>
      </c>
    </row>
    <row r="57" spans="1:6" ht="26.25" customHeight="1">
      <c r="A57" s="168">
        <v>6</v>
      </c>
      <c r="B57" s="169" t="s">
        <v>74</v>
      </c>
      <c r="C57" s="170" t="s">
        <v>48</v>
      </c>
      <c r="D57" s="171">
        <v>1</v>
      </c>
      <c r="E57" s="172"/>
      <c r="F57" s="34">
        <f t="shared" si="4"/>
        <v>0</v>
      </c>
    </row>
    <row r="58" spans="1:6" ht="24.75" customHeight="1">
      <c r="A58" s="57" t="s">
        <v>63</v>
      </c>
      <c r="B58" s="54" t="s">
        <v>59</v>
      </c>
      <c r="C58" s="76"/>
      <c r="D58" s="76"/>
      <c r="E58" s="76"/>
      <c r="F58" s="77"/>
    </row>
    <row r="59" spans="1:6" ht="34.5" customHeight="1">
      <c r="A59" s="17">
        <v>1</v>
      </c>
      <c r="B59" s="18" t="s">
        <v>60</v>
      </c>
      <c r="C59" s="45" t="s">
        <v>48</v>
      </c>
      <c r="D59" s="48">
        <v>38</v>
      </c>
      <c r="E59" s="24"/>
      <c r="F59" s="34">
        <f>D59*E59</f>
        <v>0</v>
      </c>
    </row>
    <row r="60" spans="1:6" ht="34.5" customHeight="1">
      <c r="A60" s="17">
        <v>2</v>
      </c>
      <c r="B60" s="18" t="s">
        <v>61</v>
      </c>
      <c r="C60" s="45" t="s">
        <v>48</v>
      </c>
      <c r="D60" s="48">
        <v>10</v>
      </c>
      <c r="E60" s="24"/>
      <c r="F60" s="34">
        <f>D60*E60</f>
        <v>0</v>
      </c>
    </row>
    <row r="61" spans="1:6" ht="34.5" customHeight="1">
      <c r="A61" s="17">
        <v>3</v>
      </c>
      <c r="B61" s="18" t="s">
        <v>62</v>
      </c>
      <c r="C61" s="45" t="s">
        <v>48</v>
      </c>
      <c r="D61" s="48">
        <v>30</v>
      </c>
      <c r="E61" s="24"/>
      <c r="F61" s="34">
        <f>D61*E61</f>
        <v>0</v>
      </c>
    </row>
    <row r="62" spans="1:6" ht="34.5" customHeight="1">
      <c r="A62" s="59">
        <v>4</v>
      </c>
      <c r="B62" s="39" t="s">
        <v>71</v>
      </c>
      <c r="C62" s="40" t="s">
        <v>48</v>
      </c>
      <c r="D62" s="78">
        <v>2</v>
      </c>
      <c r="E62" s="37"/>
      <c r="F62" s="42">
        <f>D62*E62</f>
        <v>0</v>
      </c>
    </row>
    <row r="63" spans="1:6" ht="34.5" customHeight="1">
      <c r="A63" s="59">
        <v>5</v>
      </c>
      <c r="B63" s="60" t="s">
        <v>64</v>
      </c>
      <c r="C63" s="61" t="s">
        <v>48</v>
      </c>
      <c r="D63" s="62">
        <v>15</v>
      </c>
      <c r="E63" s="63"/>
      <c r="F63" s="22">
        <f>D63*E63</f>
        <v>0</v>
      </c>
    </row>
    <row r="64" spans="1:6" ht="34.5" customHeight="1">
      <c r="A64" s="49" t="s">
        <v>69</v>
      </c>
      <c r="B64" s="50" t="s">
        <v>21</v>
      </c>
      <c r="C64" s="49" t="s">
        <v>2</v>
      </c>
      <c r="D64" s="51">
        <v>103</v>
      </c>
      <c r="E64" s="52"/>
      <c r="F64" s="52"/>
    </row>
    <row r="65" spans="1:6" ht="26.25" customHeight="1">
      <c r="A65" s="38" t="s">
        <v>14</v>
      </c>
      <c r="B65" s="39" t="s">
        <v>22</v>
      </c>
      <c r="C65" s="40" t="s">
        <v>1</v>
      </c>
      <c r="D65" s="41">
        <v>30</v>
      </c>
      <c r="E65" s="37"/>
      <c r="F65" s="42">
        <f aca="true" t="shared" si="5" ref="F65:F70">D65*E65</f>
        <v>0</v>
      </c>
    </row>
    <row r="66" spans="1:6" ht="24.75" customHeight="1">
      <c r="A66" s="38" t="s">
        <v>15</v>
      </c>
      <c r="B66" s="39" t="s">
        <v>23</v>
      </c>
      <c r="C66" s="40" t="s">
        <v>13</v>
      </c>
      <c r="D66" s="41">
        <v>29.6</v>
      </c>
      <c r="E66" s="37"/>
      <c r="F66" s="42">
        <f t="shared" si="5"/>
        <v>0</v>
      </c>
    </row>
    <row r="67" spans="1:10" ht="24.75" customHeight="1">
      <c r="A67" s="38" t="s">
        <v>16</v>
      </c>
      <c r="B67" s="39" t="s">
        <v>24</v>
      </c>
      <c r="C67" s="40" t="s">
        <v>1</v>
      </c>
      <c r="D67" s="41">
        <v>20</v>
      </c>
      <c r="E67" s="37"/>
      <c r="F67" s="42">
        <f t="shared" si="5"/>
        <v>0</v>
      </c>
      <c r="J67" s="79"/>
    </row>
    <row r="68" spans="1:6" ht="26.25" customHeight="1">
      <c r="A68" s="38" t="s">
        <v>17</v>
      </c>
      <c r="B68" s="43" t="s">
        <v>25</v>
      </c>
      <c r="C68" s="44" t="s">
        <v>26</v>
      </c>
      <c r="D68" s="41">
        <v>0.5</v>
      </c>
      <c r="E68" s="37"/>
      <c r="F68" s="42">
        <f t="shared" si="5"/>
        <v>0</v>
      </c>
    </row>
    <row r="69" spans="1:6" ht="22.5" customHeight="1">
      <c r="A69" s="80">
        <v>5</v>
      </c>
      <c r="B69" s="81" t="s">
        <v>167</v>
      </c>
      <c r="C69" s="157" t="s">
        <v>48</v>
      </c>
      <c r="D69" s="158">
        <v>8</v>
      </c>
      <c r="E69" s="159"/>
      <c r="F69" s="42">
        <f t="shared" si="5"/>
        <v>0</v>
      </c>
    </row>
    <row r="70" spans="1:6" ht="22.5" customHeight="1">
      <c r="A70" s="80">
        <v>6</v>
      </c>
      <c r="B70" s="81" t="s">
        <v>168</v>
      </c>
      <c r="C70" s="40" t="s">
        <v>1</v>
      </c>
      <c r="D70" s="158">
        <v>20.6</v>
      </c>
      <c r="E70" s="159"/>
      <c r="F70" s="42">
        <f t="shared" si="5"/>
        <v>0</v>
      </c>
    </row>
    <row r="71" spans="1:6" ht="25.5" customHeight="1">
      <c r="A71" s="80"/>
      <c r="B71" s="81"/>
      <c r="C71" s="186" t="s">
        <v>76</v>
      </c>
      <c r="D71" s="187"/>
      <c r="E71" s="188"/>
      <c r="F71" s="124">
        <f>SUM(F9:F70)</f>
        <v>0</v>
      </c>
    </row>
    <row r="72" spans="1:6" ht="27" customHeight="1">
      <c r="A72" s="85"/>
      <c r="B72" s="87" t="s">
        <v>77</v>
      </c>
      <c r="C72" s="85"/>
      <c r="D72" s="85"/>
      <c r="E72" s="85"/>
      <c r="F72" s="86"/>
    </row>
    <row r="73" spans="1:6" ht="18.75" customHeight="1">
      <c r="A73" s="89">
        <v>1</v>
      </c>
      <c r="B73" s="90" t="s">
        <v>78</v>
      </c>
      <c r="C73" s="89" t="s">
        <v>48</v>
      </c>
      <c r="D73" s="92">
        <v>117</v>
      </c>
      <c r="E73" s="93"/>
      <c r="F73" s="94">
        <f>D73*E73</f>
        <v>0</v>
      </c>
    </row>
    <row r="74" spans="1:6" ht="20.25" customHeight="1">
      <c r="A74" s="89">
        <v>2</v>
      </c>
      <c r="B74" s="90" t="s">
        <v>79</v>
      </c>
      <c r="C74" s="89" t="s">
        <v>48</v>
      </c>
      <c r="D74" s="92">
        <v>55</v>
      </c>
      <c r="E74" s="93"/>
      <c r="F74" s="94">
        <f>D74*E74</f>
        <v>0</v>
      </c>
    </row>
    <row r="75" spans="1:10" ht="21" customHeight="1">
      <c r="A75" s="89">
        <v>3</v>
      </c>
      <c r="B75" s="90" t="s">
        <v>80</v>
      </c>
      <c r="C75" s="89" t="s">
        <v>48</v>
      </c>
      <c r="D75" s="92">
        <v>1556</v>
      </c>
      <c r="E75" s="91"/>
      <c r="F75" s="94">
        <f>D75*E75</f>
        <v>0</v>
      </c>
      <c r="J75" s="150"/>
    </row>
    <row r="76" spans="1:10" ht="19.5" customHeight="1">
      <c r="A76" s="89">
        <v>4</v>
      </c>
      <c r="B76" s="90" t="s">
        <v>81</v>
      </c>
      <c r="C76" s="40" t="s">
        <v>2</v>
      </c>
      <c r="D76" s="41">
        <v>3470</v>
      </c>
      <c r="E76" s="37"/>
      <c r="F76" s="42">
        <f>D76*E76</f>
        <v>0</v>
      </c>
      <c r="J76" s="152"/>
    </row>
    <row r="77" spans="1:10" ht="15.75">
      <c r="A77" s="89"/>
      <c r="B77" s="90"/>
      <c r="C77" s="189" t="s">
        <v>76</v>
      </c>
      <c r="D77" s="189"/>
      <c r="E77" s="189"/>
      <c r="F77" s="95">
        <f>SUM(F73:F76)</f>
        <v>0</v>
      </c>
      <c r="J77" s="150"/>
    </row>
    <row r="78" spans="1:10" ht="27" customHeight="1">
      <c r="A78" s="110"/>
      <c r="B78" s="87" t="s">
        <v>96</v>
      </c>
      <c r="C78" s="102"/>
      <c r="D78" s="102"/>
      <c r="E78" s="102"/>
      <c r="F78" s="103"/>
      <c r="J78" s="152"/>
    </row>
    <row r="79" spans="1:10" ht="18.75" customHeight="1">
      <c r="A79" s="96">
        <v>1</v>
      </c>
      <c r="B79" s="98" t="s">
        <v>82</v>
      </c>
      <c r="C79" s="99" t="s">
        <v>4</v>
      </c>
      <c r="D79" s="99">
        <v>2</v>
      </c>
      <c r="E79" s="100"/>
      <c r="F79" s="153">
        <f aca="true" t="shared" si="6" ref="F79:F87">D79*E79</f>
        <v>0</v>
      </c>
      <c r="J79" s="151"/>
    </row>
    <row r="80" spans="1:10" ht="15.75">
      <c r="A80" s="96">
        <v>2</v>
      </c>
      <c r="B80" s="98" t="s">
        <v>83</v>
      </c>
      <c r="C80" s="99" t="s">
        <v>4</v>
      </c>
      <c r="D80" s="101">
        <v>1</v>
      </c>
      <c r="E80" s="98"/>
      <c r="F80" s="153">
        <f t="shared" si="6"/>
        <v>0</v>
      </c>
      <c r="J80" s="152"/>
    </row>
    <row r="81" spans="1:10" ht="15.75">
      <c r="A81" s="96">
        <v>3</v>
      </c>
      <c r="B81" s="98" t="s">
        <v>84</v>
      </c>
      <c r="C81" s="99" t="s">
        <v>4</v>
      </c>
      <c r="D81" s="101">
        <v>2</v>
      </c>
      <c r="E81" s="98"/>
      <c r="F81" s="153">
        <f t="shared" si="6"/>
        <v>0</v>
      </c>
      <c r="J81" s="150"/>
    </row>
    <row r="82" spans="1:6" ht="15">
      <c r="A82" s="97">
        <v>4</v>
      </c>
      <c r="B82" s="98" t="s">
        <v>85</v>
      </c>
      <c r="C82" s="99" t="s">
        <v>4</v>
      </c>
      <c r="D82" s="101">
        <v>1</v>
      </c>
      <c r="E82" s="98"/>
      <c r="F82" s="153">
        <f t="shared" si="6"/>
        <v>0</v>
      </c>
    </row>
    <row r="83" spans="1:6" ht="15">
      <c r="A83" s="89">
        <v>5</v>
      </c>
      <c r="B83" s="98" t="s">
        <v>86</v>
      </c>
      <c r="C83" s="99" t="s">
        <v>4</v>
      </c>
      <c r="D83" s="101">
        <v>1</v>
      </c>
      <c r="E83" s="98"/>
      <c r="F83" s="153">
        <f t="shared" si="6"/>
        <v>0</v>
      </c>
    </row>
    <row r="84" spans="1:6" ht="15">
      <c r="A84" s="89">
        <v>6</v>
      </c>
      <c r="B84" s="98" t="s">
        <v>87</v>
      </c>
      <c r="C84" s="99" t="s">
        <v>4</v>
      </c>
      <c r="D84" s="101">
        <v>2</v>
      </c>
      <c r="E84" s="98"/>
      <c r="F84" s="153">
        <f t="shared" si="6"/>
        <v>0</v>
      </c>
    </row>
    <row r="85" spans="1:6" ht="15">
      <c r="A85" s="89">
        <v>7</v>
      </c>
      <c r="B85" s="98" t="s">
        <v>88</v>
      </c>
      <c r="C85" s="99" t="s">
        <v>4</v>
      </c>
      <c r="D85" s="101">
        <v>2</v>
      </c>
      <c r="E85" s="98"/>
      <c r="F85" s="153">
        <f t="shared" si="6"/>
        <v>0</v>
      </c>
    </row>
    <row r="86" spans="1:6" ht="15">
      <c r="A86" s="89">
        <v>8</v>
      </c>
      <c r="B86" s="98" t="s">
        <v>89</v>
      </c>
      <c r="C86" s="99" t="s">
        <v>4</v>
      </c>
      <c r="D86" s="101">
        <v>2</v>
      </c>
      <c r="E86" s="98"/>
      <c r="F86" s="153">
        <f t="shared" si="6"/>
        <v>0</v>
      </c>
    </row>
    <row r="87" spans="1:10" ht="15">
      <c r="A87" s="89">
        <v>9</v>
      </c>
      <c r="B87" s="98" t="s">
        <v>90</v>
      </c>
      <c r="C87" s="99" t="s">
        <v>4</v>
      </c>
      <c r="D87" s="101">
        <v>2</v>
      </c>
      <c r="E87" s="98"/>
      <c r="F87" s="153">
        <f t="shared" si="6"/>
        <v>0</v>
      </c>
      <c r="J87" s="88"/>
    </row>
    <row r="88" spans="1:10" ht="15.75">
      <c r="A88" s="89"/>
      <c r="B88" s="98"/>
      <c r="C88" s="189" t="s">
        <v>76</v>
      </c>
      <c r="D88" s="189"/>
      <c r="E88" s="189"/>
      <c r="F88" s="123">
        <f>SUM(F79:F87)</f>
        <v>0</v>
      </c>
      <c r="J88" s="88"/>
    </row>
    <row r="89" spans="1:10" ht="26.25" customHeight="1">
      <c r="A89" s="110"/>
      <c r="B89" s="115" t="s">
        <v>97</v>
      </c>
      <c r="C89" s="116"/>
      <c r="D89" s="117"/>
      <c r="E89" s="118"/>
      <c r="F89" s="112"/>
      <c r="J89" s="88"/>
    </row>
    <row r="90" spans="1:10" ht="15.75" customHeight="1">
      <c r="A90" s="131" t="s">
        <v>104</v>
      </c>
      <c r="B90" s="131" t="s">
        <v>91</v>
      </c>
      <c r="C90" s="131"/>
      <c r="D90" s="131"/>
      <c r="E90" s="131"/>
      <c r="F90" s="131"/>
      <c r="J90" s="88"/>
    </row>
    <row r="91" spans="1:10" ht="19.5" customHeight="1">
      <c r="A91" s="89">
        <v>1</v>
      </c>
      <c r="B91" s="125" t="s">
        <v>98</v>
      </c>
      <c r="C91" s="99" t="s">
        <v>4</v>
      </c>
      <c r="D91" s="101">
        <v>198</v>
      </c>
      <c r="E91" s="114"/>
      <c r="F91" s="154">
        <f aca="true" t="shared" si="7" ref="F91:F96">D91*E91</f>
        <v>0</v>
      </c>
      <c r="G91" s="111"/>
      <c r="J91" s="88"/>
    </row>
    <row r="92" spans="1:10" ht="18.75" customHeight="1">
      <c r="A92" s="89">
        <v>2</v>
      </c>
      <c r="B92" s="125" t="s">
        <v>99</v>
      </c>
      <c r="C92" s="99" t="s">
        <v>4</v>
      </c>
      <c r="D92" s="122">
        <v>20</v>
      </c>
      <c r="E92" s="114"/>
      <c r="F92" s="154">
        <f t="shared" si="7"/>
        <v>0</v>
      </c>
      <c r="G92" s="111"/>
      <c r="J92" s="88"/>
    </row>
    <row r="93" spans="1:10" ht="19.5" customHeight="1">
      <c r="A93" s="89">
        <v>3</v>
      </c>
      <c r="B93" s="125" t="s">
        <v>100</v>
      </c>
      <c r="C93" s="99" t="s">
        <v>4</v>
      </c>
      <c r="D93" s="122">
        <v>99</v>
      </c>
      <c r="E93" s="114"/>
      <c r="F93" s="154">
        <f t="shared" si="7"/>
        <v>0</v>
      </c>
      <c r="G93" s="111"/>
      <c r="J93" s="88"/>
    </row>
    <row r="94" spans="1:10" ht="19.5" customHeight="1">
      <c r="A94" s="89">
        <v>4</v>
      </c>
      <c r="B94" s="125" t="s">
        <v>101</v>
      </c>
      <c r="C94" s="99" t="s">
        <v>4</v>
      </c>
      <c r="D94" s="122">
        <v>79</v>
      </c>
      <c r="E94" s="114"/>
      <c r="F94" s="154">
        <f t="shared" si="7"/>
        <v>0</v>
      </c>
      <c r="G94" s="111"/>
      <c r="J94" s="88"/>
    </row>
    <row r="95" spans="1:10" ht="18.75" customHeight="1">
      <c r="A95" s="89">
        <v>5</v>
      </c>
      <c r="B95" s="125" t="s">
        <v>102</v>
      </c>
      <c r="C95" s="99" t="s">
        <v>4</v>
      </c>
      <c r="D95" s="101">
        <v>50</v>
      </c>
      <c r="E95" s="114"/>
      <c r="F95" s="154">
        <f t="shared" si="7"/>
        <v>0</v>
      </c>
      <c r="G95" s="111"/>
      <c r="J95" s="88"/>
    </row>
    <row r="96" spans="1:10" ht="18.75" customHeight="1">
      <c r="A96" s="89">
        <v>6</v>
      </c>
      <c r="B96" s="125" t="s">
        <v>103</v>
      </c>
      <c r="C96" s="99" t="s">
        <v>4</v>
      </c>
      <c r="D96" s="101">
        <v>100</v>
      </c>
      <c r="E96" s="114"/>
      <c r="F96" s="154">
        <f t="shared" si="7"/>
        <v>0</v>
      </c>
      <c r="G96" s="111"/>
      <c r="J96" s="88"/>
    </row>
    <row r="97" spans="1:10" ht="15.75">
      <c r="A97" s="89"/>
      <c r="B97" s="131" t="s">
        <v>92</v>
      </c>
      <c r="C97" s="119"/>
      <c r="D97" s="120"/>
      <c r="E97" s="121"/>
      <c r="F97" s="113"/>
      <c r="J97" s="88"/>
    </row>
    <row r="98" spans="1:10" ht="18.75" customHeight="1">
      <c r="A98" s="89">
        <v>1</v>
      </c>
      <c r="B98" s="17" t="s">
        <v>106</v>
      </c>
      <c r="C98" s="99" t="s">
        <v>4</v>
      </c>
      <c r="D98" s="101">
        <v>35</v>
      </c>
      <c r="E98" s="134"/>
      <c r="F98" s="155">
        <f aca="true" t="shared" si="8" ref="F98:F103">D98*E98</f>
        <v>0</v>
      </c>
      <c r="J98" s="88"/>
    </row>
    <row r="99" spans="1:10" ht="15">
      <c r="A99" s="89">
        <v>2</v>
      </c>
      <c r="B99" s="135" t="s">
        <v>107</v>
      </c>
      <c r="C99" s="99" t="s">
        <v>4</v>
      </c>
      <c r="D99" s="101">
        <v>29</v>
      </c>
      <c r="E99" s="134"/>
      <c r="F99" s="155">
        <f t="shared" si="8"/>
        <v>0</v>
      </c>
      <c r="J99" s="88"/>
    </row>
    <row r="100" spans="1:10" ht="31.5" customHeight="1">
      <c r="A100" s="89">
        <v>3</v>
      </c>
      <c r="B100" s="136" t="s">
        <v>105</v>
      </c>
      <c r="C100" s="99" t="s">
        <v>4</v>
      </c>
      <c r="D100" s="101">
        <v>10</v>
      </c>
      <c r="E100" s="137"/>
      <c r="F100" s="155">
        <f t="shared" si="8"/>
        <v>0</v>
      </c>
      <c r="J100" s="88"/>
    </row>
    <row r="101" spans="1:10" ht="20.25" customHeight="1">
      <c r="A101" s="89">
        <v>4</v>
      </c>
      <c r="B101" s="17" t="s">
        <v>108</v>
      </c>
      <c r="C101" s="99" t="s">
        <v>4</v>
      </c>
      <c r="D101" s="101">
        <v>10</v>
      </c>
      <c r="E101" s="134"/>
      <c r="F101" s="155">
        <f t="shared" si="8"/>
        <v>0</v>
      </c>
      <c r="J101" s="88"/>
    </row>
    <row r="102" spans="1:10" ht="19.5" customHeight="1">
      <c r="A102" s="89">
        <v>5</v>
      </c>
      <c r="B102" s="135" t="s">
        <v>109</v>
      </c>
      <c r="C102" s="99" t="s">
        <v>4</v>
      </c>
      <c r="D102" s="101">
        <v>1</v>
      </c>
      <c r="E102" s="134"/>
      <c r="F102" s="155">
        <f t="shared" si="8"/>
        <v>0</v>
      </c>
      <c r="J102" s="88"/>
    </row>
    <row r="103" spans="1:10" ht="20.25" customHeight="1">
      <c r="A103" s="104">
        <v>6</v>
      </c>
      <c r="B103" s="132" t="s">
        <v>110</v>
      </c>
      <c r="C103" s="99" t="s">
        <v>4</v>
      </c>
      <c r="D103" s="101">
        <v>18</v>
      </c>
      <c r="E103" s="134"/>
      <c r="F103" s="155">
        <f t="shared" si="8"/>
        <v>0</v>
      </c>
      <c r="J103" s="88"/>
    </row>
    <row r="104" spans="1:10" ht="15.75">
      <c r="A104" s="89"/>
      <c r="B104" s="133" t="s">
        <v>93</v>
      </c>
      <c r="C104" s="127"/>
      <c r="D104" s="128"/>
      <c r="E104" s="129"/>
      <c r="F104" s="130"/>
      <c r="J104" s="88"/>
    </row>
    <row r="105" spans="1:10" ht="15">
      <c r="A105" s="104">
        <v>1</v>
      </c>
      <c r="B105" s="90" t="s">
        <v>111</v>
      </c>
      <c r="C105" s="99" t="s">
        <v>4</v>
      </c>
      <c r="D105" s="101">
        <v>50</v>
      </c>
      <c r="E105" s="134"/>
      <c r="F105" s="155">
        <f aca="true" t="shared" si="9" ref="F105:F111">D105*E105</f>
        <v>0</v>
      </c>
      <c r="J105" s="88"/>
    </row>
    <row r="106" spans="1:10" ht="15">
      <c r="A106" s="104">
        <v>2</v>
      </c>
      <c r="B106" s="90" t="s">
        <v>112</v>
      </c>
      <c r="C106" s="99" t="s">
        <v>4</v>
      </c>
      <c r="D106" s="101">
        <v>11</v>
      </c>
      <c r="E106" s="134"/>
      <c r="F106" s="155">
        <f t="shared" si="9"/>
        <v>0</v>
      </c>
      <c r="J106" s="88"/>
    </row>
    <row r="107" spans="1:10" ht="15">
      <c r="A107" s="104">
        <v>3</v>
      </c>
      <c r="B107" s="90" t="s">
        <v>113</v>
      </c>
      <c r="C107" s="99" t="s">
        <v>4</v>
      </c>
      <c r="D107" s="101">
        <v>340</v>
      </c>
      <c r="E107" s="134"/>
      <c r="F107" s="155">
        <f t="shared" si="9"/>
        <v>0</v>
      </c>
      <c r="J107" s="88"/>
    </row>
    <row r="108" spans="1:10" ht="15">
      <c r="A108" s="104">
        <v>4</v>
      </c>
      <c r="B108" s="138" t="s">
        <v>114</v>
      </c>
      <c r="C108" s="127" t="s">
        <v>4</v>
      </c>
      <c r="D108" s="128">
        <v>212</v>
      </c>
      <c r="E108" s="139"/>
      <c r="F108" s="156">
        <f t="shared" si="9"/>
        <v>0</v>
      </c>
      <c r="J108" s="88"/>
    </row>
    <row r="109" spans="1:10" ht="15">
      <c r="A109" s="104">
        <v>5</v>
      </c>
      <c r="B109" s="140" t="s">
        <v>115</v>
      </c>
      <c r="C109" s="126" t="s">
        <v>94</v>
      </c>
      <c r="D109" s="126">
        <v>1280</v>
      </c>
      <c r="E109" s="134"/>
      <c r="F109" s="153">
        <f t="shared" si="9"/>
        <v>0</v>
      </c>
      <c r="J109" s="88"/>
    </row>
    <row r="110" spans="1:10" ht="15">
      <c r="A110" s="104">
        <v>6</v>
      </c>
      <c r="B110" s="140" t="s">
        <v>116</v>
      </c>
      <c r="C110" s="126" t="s">
        <v>94</v>
      </c>
      <c r="D110" s="126">
        <v>2168</v>
      </c>
      <c r="E110" s="134"/>
      <c r="F110" s="153">
        <f t="shared" si="9"/>
        <v>0</v>
      </c>
      <c r="J110" s="88"/>
    </row>
    <row r="111" spans="1:10" ht="15">
      <c r="A111" s="104">
        <v>7</v>
      </c>
      <c r="B111" s="98" t="s">
        <v>117</v>
      </c>
      <c r="C111" s="99" t="s">
        <v>4</v>
      </c>
      <c r="D111" s="99">
        <v>325</v>
      </c>
      <c r="E111" s="134"/>
      <c r="F111" s="153">
        <f t="shared" si="9"/>
        <v>0</v>
      </c>
      <c r="J111" s="88"/>
    </row>
    <row r="112" spans="1:10" ht="15">
      <c r="A112" s="104">
        <v>8</v>
      </c>
      <c r="B112" s="98" t="s">
        <v>95</v>
      </c>
      <c r="C112" s="99"/>
      <c r="D112" s="126"/>
      <c r="E112" s="141"/>
      <c r="F112" s="153">
        <f>SUM(F109:F110)*1.1</f>
        <v>0</v>
      </c>
      <c r="J112" s="88"/>
    </row>
    <row r="113" spans="1:10" ht="15">
      <c r="A113" s="104"/>
      <c r="B113" s="177" t="s">
        <v>182</v>
      </c>
      <c r="C113" s="175" t="s">
        <v>4</v>
      </c>
      <c r="D113" s="99">
        <v>1</v>
      </c>
      <c r="E113" s="134"/>
      <c r="F113" s="153">
        <f>D113*E113</f>
        <v>0</v>
      </c>
      <c r="J113" s="88"/>
    </row>
    <row r="114" spans="1:10" ht="15">
      <c r="A114" s="69"/>
      <c r="B114" s="178" t="s">
        <v>183</v>
      </c>
      <c r="C114" s="176" t="s">
        <v>4</v>
      </c>
      <c r="D114" s="176">
        <v>1</v>
      </c>
      <c r="E114" s="174"/>
      <c r="F114" s="153">
        <f>D114*E114</f>
        <v>0</v>
      </c>
      <c r="J114" s="88"/>
    </row>
    <row r="115" spans="1:10" ht="15.75">
      <c r="A115" s="104"/>
      <c r="B115" s="109"/>
      <c r="C115" s="190" t="s">
        <v>118</v>
      </c>
      <c r="D115" s="190"/>
      <c r="E115" s="190"/>
      <c r="F115" s="173">
        <f>SUM(F91:F113)</f>
        <v>0</v>
      </c>
      <c r="J115" s="88"/>
    </row>
    <row r="116" spans="1:10" ht="15.75">
      <c r="A116" s="104"/>
      <c r="B116" s="182" t="s">
        <v>119</v>
      </c>
      <c r="C116" s="182"/>
      <c r="D116" s="182"/>
      <c r="E116" s="182"/>
      <c r="F116" s="142"/>
      <c r="J116" s="88"/>
    </row>
    <row r="117" spans="1:10" ht="15.75">
      <c r="A117" s="104"/>
      <c r="B117" s="109"/>
      <c r="C117" s="106"/>
      <c r="D117" s="107"/>
      <c r="E117" s="105"/>
      <c r="F117" s="108"/>
      <c r="J117" s="88"/>
    </row>
    <row r="118" spans="1:10" ht="26.25" customHeight="1">
      <c r="A118" s="85"/>
      <c r="B118" s="87" t="s">
        <v>120</v>
      </c>
      <c r="C118" s="85"/>
      <c r="D118" s="85"/>
      <c r="E118" s="85"/>
      <c r="F118" s="86"/>
      <c r="J118" s="88"/>
    </row>
    <row r="119" spans="1:10" ht="26.25" customHeight="1">
      <c r="A119" s="126">
        <v>1</v>
      </c>
      <c r="B119" s="143" t="s">
        <v>121</v>
      </c>
      <c r="C119" s="126" t="s">
        <v>4</v>
      </c>
      <c r="D119" s="126">
        <v>2</v>
      </c>
      <c r="E119" s="98"/>
      <c r="F119" s="164">
        <f aca="true" t="shared" si="10" ref="F119:F160">D119*E119</f>
        <v>0</v>
      </c>
      <c r="J119" s="88"/>
    </row>
    <row r="120" spans="1:6" ht="30" customHeight="1">
      <c r="A120" s="126">
        <v>2</v>
      </c>
      <c r="B120" s="143" t="s">
        <v>155</v>
      </c>
      <c r="C120" s="126" t="s">
        <v>4</v>
      </c>
      <c r="D120" s="126">
        <v>1</v>
      </c>
      <c r="E120" s="98"/>
      <c r="F120" s="164">
        <f t="shared" si="10"/>
        <v>0</v>
      </c>
    </row>
    <row r="121" spans="1:6" ht="15" customHeight="1">
      <c r="A121" s="126">
        <v>3</v>
      </c>
      <c r="B121" s="143" t="s">
        <v>156</v>
      </c>
      <c r="C121" s="126" t="s">
        <v>4</v>
      </c>
      <c r="D121" s="126">
        <v>1</v>
      </c>
      <c r="E121" s="98"/>
      <c r="F121" s="164">
        <f t="shared" si="10"/>
        <v>0</v>
      </c>
    </row>
    <row r="122" spans="1:6" ht="15">
      <c r="A122" s="126">
        <v>4</v>
      </c>
      <c r="B122" s="143" t="s">
        <v>122</v>
      </c>
      <c r="C122" s="126" t="s">
        <v>4</v>
      </c>
      <c r="D122" s="126">
        <v>1</v>
      </c>
      <c r="E122" s="98"/>
      <c r="F122" s="164">
        <f t="shared" si="10"/>
        <v>0</v>
      </c>
    </row>
    <row r="123" spans="1:6" ht="60">
      <c r="A123" s="126">
        <v>5</v>
      </c>
      <c r="B123" s="144" t="s">
        <v>157</v>
      </c>
      <c r="C123" s="126" t="s">
        <v>4</v>
      </c>
      <c r="D123" s="126">
        <v>1</v>
      </c>
      <c r="E123" s="98"/>
      <c r="F123" s="164">
        <f t="shared" si="10"/>
        <v>0</v>
      </c>
    </row>
    <row r="124" spans="1:6" ht="15">
      <c r="A124" s="126">
        <v>6</v>
      </c>
      <c r="B124" s="145" t="s">
        <v>123</v>
      </c>
      <c r="C124" s="126" t="s">
        <v>124</v>
      </c>
      <c r="D124" s="146">
        <v>0.6</v>
      </c>
      <c r="E124" s="98"/>
      <c r="F124" s="164">
        <f t="shared" si="10"/>
        <v>0</v>
      </c>
    </row>
    <row r="125" spans="1:6" ht="15">
      <c r="A125" s="126">
        <v>7</v>
      </c>
      <c r="B125" s="145" t="s">
        <v>125</v>
      </c>
      <c r="C125" s="126" t="s">
        <v>4</v>
      </c>
      <c r="D125" s="146">
        <v>2</v>
      </c>
      <c r="E125" s="98"/>
      <c r="F125" s="164">
        <f t="shared" si="10"/>
        <v>0</v>
      </c>
    </row>
    <row r="126" spans="1:6" ht="45">
      <c r="A126" s="126">
        <v>8</v>
      </c>
      <c r="B126" s="147" t="s">
        <v>169</v>
      </c>
      <c r="C126" s="126" t="s">
        <v>129</v>
      </c>
      <c r="D126" s="146">
        <v>8</v>
      </c>
      <c r="E126" s="98"/>
      <c r="F126" s="164">
        <f t="shared" si="10"/>
        <v>0</v>
      </c>
    </row>
    <row r="127" spans="1:6" ht="15">
      <c r="A127" s="126">
        <v>9</v>
      </c>
      <c r="B127" s="145" t="s">
        <v>127</v>
      </c>
      <c r="C127" s="126" t="s">
        <v>126</v>
      </c>
      <c r="D127" s="146">
        <v>548</v>
      </c>
      <c r="E127" s="98"/>
      <c r="F127" s="164">
        <f t="shared" si="10"/>
        <v>0</v>
      </c>
    </row>
    <row r="128" spans="1:6" ht="30">
      <c r="A128" s="126">
        <v>10</v>
      </c>
      <c r="B128" s="147" t="s">
        <v>128</v>
      </c>
      <c r="C128" s="126" t="s">
        <v>129</v>
      </c>
      <c r="D128" s="146">
        <v>807</v>
      </c>
      <c r="E128" s="98"/>
      <c r="F128" s="164">
        <f t="shared" si="10"/>
        <v>0</v>
      </c>
    </row>
    <row r="129" spans="1:6" ht="15">
      <c r="A129" s="126">
        <v>11</v>
      </c>
      <c r="B129" s="145" t="s">
        <v>130</v>
      </c>
      <c r="C129" s="126" t="s">
        <v>126</v>
      </c>
      <c r="D129" s="146">
        <v>408</v>
      </c>
      <c r="E129" s="98"/>
      <c r="F129" s="164">
        <f t="shared" si="10"/>
        <v>0</v>
      </c>
    </row>
    <row r="130" spans="1:6" ht="15">
      <c r="A130" s="126">
        <v>12</v>
      </c>
      <c r="B130" s="145" t="s">
        <v>131</v>
      </c>
      <c r="C130" s="126" t="s">
        <v>126</v>
      </c>
      <c r="D130" s="146">
        <v>408</v>
      </c>
      <c r="E130" s="98"/>
      <c r="F130" s="164">
        <f t="shared" si="10"/>
        <v>0</v>
      </c>
    </row>
    <row r="131" spans="1:6" ht="45">
      <c r="A131" s="126">
        <v>13</v>
      </c>
      <c r="B131" s="147" t="s">
        <v>132</v>
      </c>
      <c r="C131" s="126" t="s">
        <v>4</v>
      </c>
      <c r="D131" s="146">
        <v>14</v>
      </c>
      <c r="E131" s="98"/>
      <c r="F131" s="164">
        <f t="shared" si="10"/>
        <v>0</v>
      </c>
    </row>
    <row r="132" spans="1:6" ht="18">
      <c r="A132" s="126">
        <v>14</v>
      </c>
      <c r="B132" s="145" t="s">
        <v>160</v>
      </c>
      <c r="C132" s="126" t="s">
        <v>126</v>
      </c>
      <c r="D132" s="146">
        <v>69</v>
      </c>
      <c r="E132" s="98"/>
      <c r="F132" s="164">
        <f t="shared" si="10"/>
        <v>0</v>
      </c>
    </row>
    <row r="133" spans="1:6" ht="18">
      <c r="A133" s="126">
        <v>15</v>
      </c>
      <c r="B133" s="145" t="s">
        <v>161</v>
      </c>
      <c r="C133" s="126" t="s">
        <v>126</v>
      </c>
      <c r="D133" s="146">
        <v>781</v>
      </c>
      <c r="E133" s="98"/>
      <c r="F133" s="164">
        <f t="shared" si="10"/>
        <v>0</v>
      </c>
    </row>
    <row r="134" spans="1:6" ht="15">
      <c r="A134" s="126">
        <v>16</v>
      </c>
      <c r="B134" s="143" t="s">
        <v>133</v>
      </c>
      <c r="C134" s="126" t="s">
        <v>126</v>
      </c>
      <c r="D134" s="146">
        <v>115</v>
      </c>
      <c r="E134" s="98"/>
      <c r="F134" s="164">
        <f t="shared" si="10"/>
        <v>0</v>
      </c>
    </row>
    <row r="135" spans="1:6" ht="18">
      <c r="A135" s="126">
        <v>17</v>
      </c>
      <c r="B135" s="145" t="s">
        <v>162</v>
      </c>
      <c r="C135" s="126" t="s">
        <v>126</v>
      </c>
      <c r="D135" s="146">
        <v>222</v>
      </c>
      <c r="E135" s="98"/>
      <c r="F135" s="164">
        <f t="shared" si="10"/>
        <v>0</v>
      </c>
    </row>
    <row r="136" spans="1:6" ht="15">
      <c r="A136" s="126">
        <v>18</v>
      </c>
      <c r="B136" s="143" t="s">
        <v>134</v>
      </c>
      <c r="C136" s="126" t="s">
        <v>126</v>
      </c>
      <c r="D136" s="146">
        <v>69</v>
      </c>
      <c r="E136" s="98"/>
      <c r="F136" s="164">
        <f t="shared" si="10"/>
        <v>0</v>
      </c>
    </row>
    <row r="137" spans="1:6" ht="15">
      <c r="A137" s="126">
        <v>19</v>
      </c>
      <c r="B137" s="143" t="s">
        <v>135</v>
      </c>
      <c r="C137" s="126" t="s">
        <v>129</v>
      </c>
      <c r="D137" s="146">
        <v>781</v>
      </c>
      <c r="E137" s="98"/>
      <c r="F137" s="164">
        <f t="shared" si="10"/>
        <v>0</v>
      </c>
    </row>
    <row r="138" spans="1:6" ht="15">
      <c r="A138" s="126">
        <v>20</v>
      </c>
      <c r="B138" s="143" t="s">
        <v>136</v>
      </c>
      <c r="C138" s="126" t="s">
        <v>126</v>
      </c>
      <c r="D138" s="146">
        <v>115</v>
      </c>
      <c r="E138" s="98"/>
      <c r="F138" s="164">
        <f t="shared" si="10"/>
        <v>0</v>
      </c>
    </row>
    <row r="139" spans="1:6" ht="18">
      <c r="A139" s="126">
        <v>21</v>
      </c>
      <c r="B139" s="145" t="s">
        <v>163</v>
      </c>
      <c r="C139" s="126" t="s">
        <v>126</v>
      </c>
      <c r="D139" s="146">
        <v>222</v>
      </c>
      <c r="E139" s="98"/>
      <c r="F139" s="164">
        <f t="shared" si="10"/>
        <v>0</v>
      </c>
    </row>
    <row r="140" spans="1:6" ht="30">
      <c r="A140" s="126">
        <v>22</v>
      </c>
      <c r="B140" s="147" t="s">
        <v>137</v>
      </c>
      <c r="C140" s="126" t="s">
        <v>4</v>
      </c>
      <c r="D140" s="146">
        <v>56</v>
      </c>
      <c r="E140" s="98"/>
      <c r="F140" s="164">
        <f t="shared" si="10"/>
        <v>0</v>
      </c>
    </row>
    <row r="141" spans="1:6" ht="30">
      <c r="A141" s="126">
        <v>23</v>
      </c>
      <c r="B141" s="147" t="s">
        <v>138</v>
      </c>
      <c r="C141" s="126" t="s">
        <v>4</v>
      </c>
      <c r="D141" s="146">
        <v>38</v>
      </c>
      <c r="E141" s="98"/>
      <c r="F141" s="164">
        <f t="shared" si="10"/>
        <v>0</v>
      </c>
    </row>
    <row r="142" spans="1:6" ht="45">
      <c r="A142" s="126">
        <v>24</v>
      </c>
      <c r="B142" s="147" t="s">
        <v>139</v>
      </c>
      <c r="C142" s="126" t="s">
        <v>4</v>
      </c>
      <c r="D142" s="146">
        <v>18</v>
      </c>
      <c r="E142" s="98"/>
      <c r="F142" s="164">
        <f t="shared" si="10"/>
        <v>0</v>
      </c>
    </row>
    <row r="143" spans="1:6" ht="90">
      <c r="A143" s="126">
        <v>25</v>
      </c>
      <c r="B143" s="147" t="s">
        <v>140</v>
      </c>
      <c r="C143" s="126" t="s">
        <v>4</v>
      </c>
      <c r="D143" s="146">
        <v>18</v>
      </c>
      <c r="E143" s="98"/>
      <c r="F143" s="164">
        <f t="shared" si="10"/>
        <v>0</v>
      </c>
    </row>
    <row r="144" spans="1:6" ht="48">
      <c r="A144" s="126">
        <v>26</v>
      </c>
      <c r="B144" s="148" t="s">
        <v>164</v>
      </c>
      <c r="C144" s="126" t="s">
        <v>4</v>
      </c>
      <c r="D144" s="146">
        <v>38</v>
      </c>
      <c r="E144" s="98"/>
      <c r="F144" s="164">
        <f t="shared" si="10"/>
        <v>0</v>
      </c>
    </row>
    <row r="145" spans="1:6" ht="30">
      <c r="A145" s="126">
        <v>27</v>
      </c>
      <c r="B145" s="148" t="s">
        <v>141</v>
      </c>
      <c r="C145" s="126" t="s">
        <v>4</v>
      </c>
      <c r="D145" s="146">
        <v>38</v>
      </c>
      <c r="E145" s="98"/>
      <c r="F145" s="164">
        <f t="shared" si="10"/>
        <v>0</v>
      </c>
    </row>
    <row r="146" spans="1:6" ht="15">
      <c r="A146" s="126">
        <v>28</v>
      </c>
      <c r="B146" s="145" t="s">
        <v>142</v>
      </c>
      <c r="C146" s="126" t="s">
        <v>4</v>
      </c>
      <c r="D146" s="146">
        <v>76</v>
      </c>
      <c r="E146" s="98"/>
      <c r="F146" s="164">
        <f>D146*E146</f>
        <v>0</v>
      </c>
    </row>
    <row r="147" spans="1:6" ht="15">
      <c r="A147" s="126">
        <v>29</v>
      </c>
      <c r="B147" s="145" t="s">
        <v>143</v>
      </c>
      <c r="C147" s="126" t="s">
        <v>4</v>
      </c>
      <c r="D147" s="146">
        <v>76</v>
      </c>
      <c r="E147" s="98"/>
      <c r="F147" s="164">
        <f t="shared" si="10"/>
        <v>0</v>
      </c>
    </row>
    <row r="148" spans="1:6" ht="30">
      <c r="A148" s="126">
        <v>30</v>
      </c>
      <c r="B148" s="147" t="s">
        <v>144</v>
      </c>
      <c r="C148" s="126" t="s">
        <v>4</v>
      </c>
      <c r="D148" s="146">
        <v>76</v>
      </c>
      <c r="E148" s="98"/>
      <c r="F148" s="164">
        <f t="shared" si="10"/>
        <v>0</v>
      </c>
    </row>
    <row r="149" spans="1:6" ht="18">
      <c r="A149" s="126">
        <v>31</v>
      </c>
      <c r="B149" s="145" t="s">
        <v>165</v>
      </c>
      <c r="C149" s="126" t="s">
        <v>4</v>
      </c>
      <c r="D149" s="146">
        <v>432</v>
      </c>
      <c r="E149" s="98"/>
      <c r="F149" s="164">
        <f t="shared" si="10"/>
        <v>0</v>
      </c>
    </row>
    <row r="150" spans="1:6" ht="18">
      <c r="A150" s="126">
        <v>32</v>
      </c>
      <c r="B150" s="145" t="s">
        <v>166</v>
      </c>
      <c r="C150" s="126" t="s">
        <v>4</v>
      </c>
      <c r="D150" s="146">
        <v>380</v>
      </c>
      <c r="E150" s="98"/>
      <c r="F150" s="164">
        <f t="shared" si="10"/>
        <v>0</v>
      </c>
    </row>
    <row r="151" spans="1:6" ht="15">
      <c r="A151" s="126">
        <v>33</v>
      </c>
      <c r="B151" s="145" t="s">
        <v>145</v>
      </c>
      <c r="C151" s="126" t="s">
        <v>4</v>
      </c>
      <c r="D151" s="146">
        <v>28</v>
      </c>
      <c r="E151" s="98"/>
      <c r="F151" s="164">
        <f t="shared" si="10"/>
        <v>0</v>
      </c>
    </row>
    <row r="152" spans="1:6" ht="15">
      <c r="A152" s="126">
        <v>34</v>
      </c>
      <c r="B152" s="145" t="s">
        <v>146</v>
      </c>
      <c r="C152" s="126" t="s">
        <v>4</v>
      </c>
      <c r="D152" s="146">
        <v>18</v>
      </c>
      <c r="E152" s="98"/>
      <c r="F152" s="164">
        <f t="shared" si="10"/>
        <v>0</v>
      </c>
    </row>
    <row r="153" spans="1:6" ht="15">
      <c r="A153" s="126">
        <v>35</v>
      </c>
      <c r="B153" s="145" t="s">
        <v>147</v>
      </c>
      <c r="C153" s="126" t="s">
        <v>4</v>
      </c>
      <c r="D153" s="146">
        <v>6</v>
      </c>
      <c r="E153" s="98"/>
      <c r="F153" s="164">
        <f t="shared" si="10"/>
        <v>0</v>
      </c>
    </row>
    <row r="154" spans="1:6" ht="15">
      <c r="A154" s="126">
        <v>36</v>
      </c>
      <c r="B154" s="145" t="s">
        <v>148</v>
      </c>
      <c r="C154" s="126" t="s">
        <v>4</v>
      </c>
      <c r="D154" s="146">
        <v>4</v>
      </c>
      <c r="E154" s="98"/>
      <c r="F154" s="164">
        <f t="shared" si="10"/>
        <v>0</v>
      </c>
    </row>
    <row r="155" spans="1:6" ht="15">
      <c r="A155" s="126">
        <v>37</v>
      </c>
      <c r="B155" s="145" t="s">
        <v>149</v>
      </c>
      <c r="C155" s="126" t="s">
        <v>4</v>
      </c>
      <c r="D155" s="146">
        <v>18</v>
      </c>
      <c r="E155" s="98"/>
      <c r="F155" s="164">
        <f t="shared" si="10"/>
        <v>0</v>
      </c>
    </row>
    <row r="156" spans="1:6" ht="15">
      <c r="A156" s="126">
        <v>38</v>
      </c>
      <c r="B156" s="145" t="s">
        <v>150</v>
      </c>
      <c r="C156" s="126" t="s">
        <v>4</v>
      </c>
      <c r="D156" s="146">
        <v>1</v>
      </c>
      <c r="E156" s="98"/>
      <c r="F156" s="164">
        <f t="shared" si="10"/>
        <v>0</v>
      </c>
    </row>
    <row r="157" spans="1:6" ht="18">
      <c r="A157" s="126">
        <v>39</v>
      </c>
      <c r="B157" s="145" t="s">
        <v>151</v>
      </c>
      <c r="C157" s="126" t="s">
        <v>68</v>
      </c>
      <c r="D157" s="146">
        <v>12</v>
      </c>
      <c r="E157" s="98"/>
      <c r="F157" s="164">
        <f t="shared" si="10"/>
        <v>0</v>
      </c>
    </row>
    <row r="158" spans="1:6" ht="18">
      <c r="A158" s="126">
        <v>40</v>
      </c>
      <c r="B158" s="145" t="s">
        <v>152</v>
      </c>
      <c r="C158" s="126" t="s">
        <v>159</v>
      </c>
      <c r="D158" s="146">
        <v>204</v>
      </c>
      <c r="E158" s="98"/>
      <c r="F158" s="164">
        <f t="shared" si="10"/>
        <v>0</v>
      </c>
    </row>
    <row r="159" spans="1:6" ht="18">
      <c r="A159" s="126">
        <v>41</v>
      </c>
      <c r="B159" s="145" t="s">
        <v>153</v>
      </c>
      <c r="C159" s="126" t="s">
        <v>68</v>
      </c>
      <c r="D159" s="146">
        <v>3</v>
      </c>
      <c r="E159" s="98"/>
      <c r="F159" s="164">
        <f t="shared" si="10"/>
        <v>0</v>
      </c>
    </row>
    <row r="160" spans="1:6" ht="30">
      <c r="A160" s="126">
        <v>42</v>
      </c>
      <c r="B160" s="147" t="s">
        <v>158</v>
      </c>
      <c r="C160" s="126" t="s">
        <v>4</v>
      </c>
      <c r="D160" s="146">
        <v>1</v>
      </c>
      <c r="E160" s="98"/>
      <c r="F160" s="164">
        <f t="shared" si="10"/>
        <v>0</v>
      </c>
    </row>
    <row r="161" spans="1:6" ht="16.5" thickBot="1">
      <c r="A161" s="126"/>
      <c r="B161" s="145"/>
      <c r="C161" s="126"/>
      <c r="D161" s="146"/>
      <c r="E161" s="149" t="s">
        <v>154</v>
      </c>
      <c r="F161" s="149">
        <f>SUM(F119:F160)</f>
        <v>0</v>
      </c>
    </row>
    <row r="162" spans="2:6" ht="16.5" thickBot="1">
      <c r="B162" s="193" t="s">
        <v>170</v>
      </c>
      <c r="C162" s="193"/>
      <c r="D162" s="193"/>
      <c r="E162" s="193"/>
      <c r="F162" s="160">
        <f>F71+F77+F88+F116+F161</f>
        <v>0</v>
      </c>
    </row>
    <row r="163" spans="2:6" ht="15">
      <c r="B163" s="194" t="s">
        <v>171</v>
      </c>
      <c r="C163" s="194"/>
      <c r="D163" s="194"/>
      <c r="E163" s="194"/>
      <c r="F163" s="161">
        <f>7%*F162</f>
        <v>0</v>
      </c>
    </row>
    <row r="164" spans="2:6" ht="15.75">
      <c r="B164" s="195" t="s">
        <v>172</v>
      </c>
      <c r="C164" s="195"/>
      <c r="D164" s="195"/>
      <c r="E164" s="195"/>
      <c r="F164" s="162">
        <f>SUM(F162:F163)</f>
        <v>0</v>
      </c>
    </row>
    <row r="165" spans="2:6" ht="15.75" thickBot="1">
      <c r="B165" s="195" t="s">
        <v>173</v>
      </c>
      <c r="C165" s="195"/>
      <c r="D165" s="195"/>
      <c r="E165" s="195"/>
      <c r="F165" s="163">
        <f>20%*F164</f>
        <v>0</v>
      </c>
    </row>
    <row r="166" spans="2:6" ht="16.5" thickBot="1">
      <c r="B166" s="196" t="s">
        <v>174</v>
      </c>
      <c r="C166" s="196"/>
      <c r="D166" s="196"/>
      <c r="E166" s="196"/>
      <c r="F166" s="165">
        <f>SUM(F164:F165)</f>
        <v>0</v>
      </c>
    </row>
    <row r="168" spans="1:6" ht="12.75">
      <c r="A168" s="191" t="s">
        <v>181</v>
      </c>
      <c r="B168" s="192"/>
      <c r="C168" s="192"/>
      <c r="D168" s="192"/>
      <c r="E168" s="192"/>
      <c r="F168" s="192"/>
    </row>
    <row r="169" spans="1:6" ht="12.75">
      <c r="A169" s="192"/>
      <c r="B169" s="192"/>
      <c r="C169" s="192"/>
      <c r="D169" s="192"/>
      <c r="E169" s="192"/>
      <c r="F169" s="192"/>
    </row>
    <row r="170" spans="1:6" ht="12.75">
      <c r="A170" s="192"/>
      <c r="B170" s="192"/>
      <c r="C170" s="192"/>
      <c r="D170" s="192"/>
      <c r="E170" s="192"/>
      <c r="F170" s="192"/>
    </row>
    <row r="171" spans="1:6" ht="12.75">
      <c r="A171" s="192"/>
      <c r="B171" s="192"/>
      <c r="C171" s="192"/>
      <c r="D171" s="192"/>
      <c r="E171" s="192"/>
      <c r="F171" s="192"/>
    </row>
    <row r="172" spans="1:6" ht="12.75">
      <c r="A172" s="192"/>
      <c r="B172" s="192"/>
      <c r="C172" s="192"/>
      <c r="D172" s="192"/>
      <c r="E172" s="192"/>
      <c r="F172" s="192"/>
    </row>
    <row r="173" spans="1:6" ht="12.75">
      <c r="A173" s="192"/>
      <c r="B173" s="192"/>
      <c r="C173" s="192"/>
      <c r="D173" s="192"/>
      <c r="E173" s="192"/>
      <c r="F173" s="192"/>
    </row>
  </sheetData>
  <sheetProtection/>
  <mergeCells count="13">
    <mergeCell ref="A168:F173"/>
    <mergeCell ref="B162:E162"/>
    <mergeCell ref="B163:E163"/>
    <mergeCell ref="B164:E164"/>
    <mergeCell ref="B165:E165"/>
    <mergeCell ref="B166:E166"/>
    <mergeCell ref="A4:F4"/>
    <mergeCell ref="B116:E116"/>
    <mergeCell ref="A3:F3"/>
    <mergeCell ref="C71:E71"/>
    <mergeCell ref="C77:E77"/>
    <mergeCell ref="C88:E88"/>
    <mergeCell ref="C115:E115"/>
  </mergeCells>
  <printOptions/>
  <pageMargins left="1.535433070866142" right="0.15748031496062992" top="1.062992125984252" bottom="0.3937007874015748" header="0.2362204724409449" footer="0.3937007874015748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proj_user</cp:lastModifiedBy>
  <cp:lastPrinted>2012-01-11T13:51:41Z</cp:lastPrinted>
  <dcterms:created xsi:type="dcterms:W3CDTF">2011-04-01T06:17:38Z</dcterms:created>
  <dcterms:modified xsi:type="dcterms:W3CDTF">2019-10-10T08:16:45Z</dcterms:modified>
  <cp:category/>
  <cp:version/>
  <cp:contentType/>
  <cp:contentStatus/>
</cp:coreProperties>
</file>